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codeName="{AE6600E7-7A62-396C-DE95-9942FA9DD81E}"/>
  <workbookPr codeName="ThisWorkbook"/>
  <mc:AlternateContent xmlns:mc="http://schemas.openxmlformats.org/markup-compatibility/2006">
    <mc:Choice Requires="x15">
      <x15ac:absPath xmlns:x15ac="http://schemas.microsoft.com/office/spreadsheetml/2010/11/ac" url="C:\Users\Scan Steels\Desktop\office 2020\BSE COMPLIANCE\SEP 2022\23(9) RPT IN 15 DAYS OF RESULT\"/>
    </mc:Choice>
  </mc:AlternateContent>
  <xr:revisionPtr revIDLastSave="0" documentId="13_ncr:1_{4B9612CE-C9F7-4DEA-A2B9-3F7855DC76A7}" xr6:coauthVersionLast="47" xr6:coauthVersionMax="47" xr10:uidLastSave="{00000000-0000-0000-0000-000000000000}"/>
  <bookViews>
    <workbookView xWindow="-108" yWindow="-108" windowWidth="23256" windowHeight="12576" activeTab="2" xr2:uid="{00000000-000D-0000-FFFF-FFFF00000000}"/>
  </bookViews>
  <sheets>
    <sheet name="Index" sheetId="2" r:id="rId1"/>
    <sheet name="General Info" sheetId="5" r:id="rId2"/>
    <sheet name="Related party transactions" sheetId="3" r:id="rId3"/>
    <sheet name="TextBlock" sheetId="7" state="hidden" r:id="rId4"/>
    <sheet name="Taxonomy" sheetId="6" state="hidden" r:id="rId5"/>
  </sheets>
  <functionGroups builtInGroupCount="19"/>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5" l="1"/>
  <c r="G14" i="5"/>
  <c r="G17" i="5" l="1"/>
  <c r="G16" i="5"/>
  <c r="E16" i="5"/>
  <c r="F14" i="5" l="1"/>
  <c r="F17" i="5" s="1"/>
  <c r="E17" i="5" s="1"/>
  <c r="E14" i="5" l="1"/>
  <c r="S16" i="5"/>
  <c r="N34" i="3" l="1"/>
</calcChain>
</file>

<file path=xl/sharedStrings.xml><?xml version="1.0" encoding="utf-8"?>
<sst xmlns="http://schemas.openxmlformats.org/spreadsheetml/2006/main" count="564" uniqueCount="283">
  <si>
    <t xml:space="preserve">                                      XBRL Excel Utility</t>
  </si>
  <si>
    <t>1.</t>
  </si>
  <si>
    <t>Overview</t>
  </si>
  <si>
    <t>2.</t>
  </si>
  <si>
    <t>Before you begin</t>
  </si>
  <si>
    <t>3.</t>
  </si>
  <si>
    <t>Index</t>
  </si>
  <si>
    <t>4.</t>
  </si>
  <si>
    <t>Steps for Filing Related Party Transaction Report</t>
  </si>
  <si>
    <t>5.</t>
  </si>
  <si>
    <t>Fill up the data in excel utility</t>
  </si>
  <si>
    <t>1. Overview</t>
  </si>
  <si>
    <t>The excel utility can be used for creating the XBRL/XML file for efiling of Related Party Transaction Report</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</si>
  <si>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</si>
  <si>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</si>
  <si>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</si>
  <si>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</si>
  <si>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</si>
  <si>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</si>
  <si>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</si>
  <si>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</si>
  <si>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</si>
  <si>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Related Party Transactions</t>
  </si>
  <si>
    <t>4. Steps for Filing Related Party Transaction Report</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</si>
  <si>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</si>
  <si>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</si>
  <si>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</si>
  <si>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</si>
  <si>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</si>
  <si>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</si>
  <si>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</si>
  <si>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</si>
  <si>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</si>
  <si>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</si>
  <si>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</si>
  <si>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</si>
  <si>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</si>
  <si>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</si>
  <si>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Related party transactions</t>
  </si>
  <si>
    <t>Sr No.</t>
  </si>
  <si>
    <t>Details of the counterparty</t>
  </si>
  <si>
    <t>Relationship of the counterparty with the listed entity or its subsidiary</t>
  </si>
  <si>
    <t>Opening balance</t>
  </si>
  <si>
    <t>Closing balance</t>
  </si>
  <si>
    <t>In case any financial indebtedness is incurred to make or give loans, inter-corporate deposits, advances or investments</t>
  </si>
  <si>
    <t>Nature of indebtedness (loan/ issuance of debt/ any other etc.)</t>
  </si>
  <si>
    <t>Interest Rate (%)</t>
  </si>
  <si>
    <t>Nature (loan/ advance/ intercorporate deposit/ investment )</t>
  </si>
  <si>
    <t>Secured</t>
  </si>
  <si>
    <t xml:space="preserve"> </t>
  </si>
  <si>
    <t>Lakhs</t>
  </si>
  <si>
    <t>Millions</t>
  </si>
  <si>
    <t>Crores</t>
  </si>
  <si>
    <t>General information about company</t>
  </si>
  <si>
    <t>Billions</t>
  </si>
  <si>
    <t>Name of The Company</t>
  </si>
  <si>
    <t>NameOfTheCompany</t>
  </si>
  <si>
    <t>Yes</t>
  </si>
  <si>
    <t>01</t>
  </si>
  <si>
    <t>First half yearly</t>
  </si>
  <si>
    <t>BSE Scrip Code</t>
  </si>
  <si>
    <t>ScripCode</t>
  </si>
  <si>
    <t>No</t>
  </si>
  <si>
    <t>02</t>
  </si>
  <si>
    <t>04</t>
  </si>
  <si>
    <t>Second half yearly</t>
  </si>
  <si>
    <t>NSE Symbol</t>
  </si>
  <si>
    <t>NSESymbol</t>
  </si>
  <si>
    <t>03</t>
  </si>
  <si>
    <t>07</t>
  </si>
  <si>
    <t>MSE Symbol</t>
  </si>
  <si>
    <t>MSEISymbol</t>
  </si>
  <si>
    <t>10</t>
  </si>
  <si>
    <t>Date of Start of Financial Year</t>
  </si>
  <si>
    <t>DateOfStartOfFinancialYear</t>
  </si>
  <si>
    <t>05</t>
  </si>
  <si>
    <t>Date of End of Financial Year</t>
  </si>
  <si>
    <t>DateOfEndOfFinancialYear</t>
  </si>
  <si>
    <t>06</t>
  </si>
  <si>
    <t>Reporting Period</t>
  </si>
  <si>
    <t>ReportingPeriod</t>
  </si>
  <si>
    <t>09</t>
  </si>
  <si>
    <t>Date of Start of Reporting Period</t>
  </si>
  <si>
    <t>DateOfStartOfReportingPeriod</t>
  </si>
  <si>
    <t>12</t>
  </si>
  <si>
    <t>Date of End of Reporting Period</t>
  </si>
  <si>
    <t>DateOfEndOfReportingPeriod</t>
  </si>
  <si>
    <t>LevelOfRoundingUsedInFinancialStatements</t>
  </si>
  <si>
    <t>Whether the company has entered into any Related Party transaction during the selected half year for which it wants to submit disclosure?</t>
  </si>
  <si>
    <t>WhetherTheCompanyHasEnteredIntoAnyRelatedPartyTransactionDuringThePeriod</t>
  </si>
  <si>
    <t>08</t>
  </si>
  <si>
    <t>11</t>
  </si>
  <si>
    <t>13</t>
  </si>
  <si>
    <t>14</t>
  </si>
  <si>
    <t>15</t>
  </si>
  <si>
    <t>16</t>
  </si>
  <si>
    <t>17</t>
  </si>
  <si>
    <t>18</t>
  </si>
  <si>
    <t>19</t>
  </si>
  <si>
    <t>20</t>
  </si>
  <si>
    <t>21</t>
  </si>
  <si>
    <t>22</t>
  </si>
  <si>
    <t>23</t>
  </si>
  <si>
    <t>24</t>
  </si>
  <si>
    <t>25</t>
  </si>
  <si>
    <t>26</t>
  </si>
  <si>
    <t>27</t>
  </si>
  <si>
    <t>28</t>
  </si>
  <si>
    <t>29</t>
  </si>
  <si>
    <t>30</t>
  </si>
  <si>
    <t>31</t>
  </si>
  <si>
    <t>Whether the company has any related party?</t>
  </si>
  <si>
    <t>Total value of transaction during the reporting period</t>
  </si>
  <si>
    <t>Type of related party transaction</t>
  </si>
  <si>
    <t>Cost</t>
  </si>
  <si>
    <t>In case monies are due to either party as a result of the transaction</t>
  </si>
  <si>
    <t>Tenure</t>
  </si>
  <si>
    <t>Secured/ unsecured</t>
  </si>
  <si>
    <t>Purpose for which the funds will be utilised by the ultimate recipient of funds (endusage)</t>
  </si>
  <si>
    <t>Value of transaction during the reporting period</t>
  </si>
  <si>
    <t>Value of the related party transaction as approved by the audit committee</t>
  </si>
  <si>
    <t>PAN</t>
  </si>
  <si>
    <t>Name</t>
  </si>
  <si>
    <t>Details of the loans, inter-corporate deposits, advances or investments</t>
  </si>
  <si>
    <t>Additional disclosure of related party transactions - applicable only in case the related party transaction relates to loans, inter-corporate deposits, advances or investments made or given by the listed entity/subsidiary. These details need to be disclosed only once, during the reporting period when such transaction was undertaken.</t>
  </si>
  <si>
    <t>Level of rounding to be used in disclosing related party transactions</t>
  </si>
  <si>
    <t xml:space="preserve">Unsecured </t>
  </si>
  <si>
    <t>Sale of goods or services</t>
  </si>
  <si>
    <t>Purchase of goods or services</t>
  </si>
  <si>
    <t>Loan</t>
  </si>
  <si>
    <t>Inter-corporate deposit</t>
  </si>
  <si>
    <t>Advance</t>
  </si>
  <si>
    <t>Investment</t>
  </si>
  <si>
    <t>Issuance of debt</t>
  </si>
  <si>
    <t>Any other</t>
  </si>
  <si>
    <t xml:space="preserve">Investment </t>
  </si>
  <si>
    <t>Details of the party (listed entity /subsidiary) entering into the transaction</t>
  </si>
  <si>
    <t>Details of  other related party transaction</t>
  </si>
  <si>
    <t>Details of other indebtedness</t>
  </si>
  <si>
    <t>Any other transaction</t>
  </si>
  <si>
    <t>element</t>
  </si>
  <si>
    <t>label</t>
  </si>
  <si>
    <t>type</t>
  </si>
  <si>
    <t>periodType</t>
  </si>
  <si>
    <t>WhetherTheCompanyHasAnyRelatedParty</t>
  </si>
  <si>
    <t>NameOfListedEntityOrSubsidiaryEnteringIntoTheTransaction</t>
  </si>
  <si>
    <t>PANOfListedEntityOrSubsidiaryEnteringIntoTheTransaction</t>
  </si>
  <si>
    <t>NameOfCounterParty</t>
  </si>
  <si>
    <t>PANOfCounterParty</t>
  </si>
  <si>
    <t>RelationshipOfTheCounterpartyWithTheListedEntityOrItsSubsidiary</t>
  </si>
  <si>
    <t>TypeOfRelatedPartyTransaction</t>
  </si>
  <si>
    <t>ValueOfTheRelatedPartyTransactionAsApprovedByTheAuditCommittee</t>
  </si>
  <si>
    <t>AmountOfRelatedPartyTransactionDuringTheReportingPeriod</t>
  </si>
  <si>
    <t>AmountOfRelatedPartyTransaction</t>
  </si>
  <si>
    <t>NatureOfFinancialIndebtedness</t>
  </si>
  <si>
    <t>CostOfFinancialIndebtedness</t>
  </si>
  <si>
    <t>TenureOfFinancialIndebtedness</t>
  </si>
  <si>
    <t>NatureOfTheLoansOrInterCorporateDepositsOrAdvancesOrInvestments</t>
  </si>
  <si>
    <t>InterestRateOfLoansOrInterCorporateDepositsOrAdvancesOrInvestments</t>
  </si>
  <si>
    <t>TenureOfLoansOrInterCorporateDepositsOrAdvancesOrInvestments</t>
  </si>
  <si>
    <t>TypeOfOfLoansOrInterCorporateDepositsOrAdvancesOrInvestmentsSecuredOrUnsecured</t>
  </si>
  <si>
    <t>PurposeForWhichTheFundsWillBeUtilisedByTheUltimateRecipientOfFundsForEndusage</t>
  </si>
  <si>
    <t>xbrli:stringItemType</t>
  </si>
  <si>
    <t>in-capmkt-types:ScripCode</t>
  </si>
  <si>
    <t>xbrli:dateItemType</t>
  </si>
  <si>
    <t>in-capmkt-types:HalfYearlyReporting</t>
  </si>
  <si>
    <t>in-capmkt-types:LevelOfRounding</t>
  </si>
  <si>
    <t>xbrli:booleanItemType</t>
  </si>
  <si>
    <t>in-capmkt-types:PermanentAccountNumber</t>
  </si>
  <si>
    <t>in-capmkt-types:TypeOfTransaction</t>
  </si>
  <si>
    <t>xbrli:monetaryItemType</t>
  </si>
  <si>
    <t>in-capmkt-types:NatureOfIndebtedness</t>
  </si>
  <si>
    <t>in-capmkt-types:NatureLoansOrInterCorporateDepositsOrAdvancesOrInvestments</t>
  </si>
  <si>
    <t>num:percentItemType</t>
  </si>
  <si>
    <t>in-capmkt-types:SecuredOrUnsecured</t>
  </si>
  <si>
    <t>instant</t>
  </si>
  <si>
    <t>duration</t>
  </si>
  <si>
    <t>DetailsOfOtherRelatedPartyTransaction</t>
  </si>
  <si>
    <t>DetailsOfOtherIndebtedness</t>
  </si>
  <si>
    <t>NA</t>
  </si>
  <si>
    <r>
      <rPr>
        <b/>
        <sz val="11"/>
        <color theme="1"/>
        <rFont val="Calibri"/>
        <family val="2"/>
        <scheme val="minor"/>
      </rPr>
      <t xml:space="preserve"> (I) </t>
    </r>
    <r>
      <rPr>
        <sz val="11"/>
        <color theme="1"/>
        <rFont val="Calibri"/>
        <family val="2"/>
        <scheme val="minor"/>
      </rPr>
      <t xml:space="preserve">     We declare that the acceptance of fixed deposits by the bans/Non-Banking Finance Company are at       the terms uniformly applicable/offered to all shareholders/public</t>
    </r>
  </si>
  <si>
    <r>
      <rPr>
        <b/>
        <sz val="11"/>
        <color theme="1"/>
        <rFont val="Calibri"/>
        <family val="2"/>
        <scheme val="minor"/>
      </rPr>
      <t xml:space="preserve"> (II) </t>
    </r>
    <r>
      <rPr>
        <sz val="11"/>
        <color theme="1"/>
        <rFont val="Calibri"/>
        <family val="2"/>
        <scheme val="minor"/>
      </rPr>
      <t xml:space="preserve">    We declare that the scheduled commercial bank, as per RBI circular RBI/DBR/2015-16/19 dated March 03, 2016, has allowed additional interest of one per cent per annum, over and above the rate of interest mentioned in the schedule of interest rates on savings or a term deposits of bank’s staff and their exclusive associations as well as on deposits of Chairman, Chairman &amp; Managing Director, Executive Director or such other Executives appointed for a fixed tenure.</t>
    </r>
  </si>
  <si>
    <r>
      <rPr>
        <b/>
        <sz val="11"/>
        <color theme="1"/>
        <rFont val="Calibri"/>
        <family val="2"/>
        <scheme val="minor"/>
      </rPr>
      <t xml:space="preserve"> (III)</t>
    </r>
    <r>
      <rPr>
        <sz val="11"/>
        <color theme="1"/>
        <rFont val="Calibri"/>
        <family val="2"/>
        <scheme val="minor"/>
      </rPr>
      <t xml:space="preserve">    Whether the company is a ‘high value debt listed entity’ according to regulation 15 (1A)?</t>
    </r>
  </si>
  <si>
    <r>
      <t xml:space="preserve">        </t>
    </r>
    <r>
      <rPr>
        <b/>
        <sz val="11"/>
        <color theme="1"/>
        <rFont val="Calibri"/>
        <family val="2"/>
        <scheme val="minor"/>
      </rPr>
      <t xml:space="preserve">(b)     </t>
    </r>
    <r>
      <rPr>
        <sz val="11"/>
        <color theme="1"/>
        <rFont val="Calibri"/>
        <family val="2"/>
        <scheme val="minor"/>
      </rPr>
      <t>If answer to above question is No, please explain the reason for not complying.</t>
    </r>
  </si>
  <si>
    <r>
      <t xml:space="preserve">        </t>
    </r>
    <r>
      <rPr>
        <b/>
        <sz val="11"/>
        <color theme="1"/>
        <rFont val="Calibri"/>
        <family val="2"/>
        <scheme val="minor"/>
      </rPr>
      <t xml:space="preserve">(a) </t>
    </r>
    <r>
      <rPr>
        <sz val="11"/>
        <color theme="1"/>
        <rFont val="Calibri"/>
        <family val="2"/>
        <scheme val="minor"/>
      </rPr>
      <t xml:space="preserve">    If answer to above question is Yes, whether complying with proviso to regulation 23 (9), i.e., submitting RPT disclosures on the day of results publication? </t>
    </r>
  </si>
  <si>
    <t>WeDeclareThatTheAcceptanceOfFixedDepositsByTheBansOrNonBankingFinanceCompanyAreAtTheTermsUniformlyApplicableOrOfferedToAllShareholdersOrPublic</t>
  </si>
  <si>
    <t>We declare that the acceptance of fixed deposits by the bans or Non-Banking Finance Company are at the terms uniformly applicable or offered to all shareholders or public</t>
  </si>
  <si>
    <t>WeDeclareThatTheScheduledCommercialBankAsPerRBICircularRBIDBR20151619DatedMarch032016HasAllowedAdditionalInterestOfOnePerCentPerAnnumOverAndAboveTheRateOfInterestMentionedInTheScheduleOfInterestRatesOnSavings</t>
  </si>
  <si>
    <t>We declare that the scheduled commercial bank as per RBI circular RBI/DBR/2015-16/19 dated March 03 2016 has allowed additional interest of one per cent per annum over and above the rate of interest mentioned in the schedule of interest rates on savings or a term deposits of bank’s staff and their exclusive associations as well as on deposits of Chairman Chairman &amp; Managing Director Executive Director or such other Executives appointed for a fixed tenure.</t>
  </si>
  <si>
    <t>WhetherTheCompanyIsAHighValueDebtListedEntityAccordingToRegulation151A</t>
  </si>
  <si>
    <t>Whether the company is a high value debt listed entity according to regulation 151A</t>
  </si>
  <si>
    <t>IfTheCompanyIsAHighValueDebtListedEntityAccordingToRegulation151AThenWhetherComplyingWithProvisoToRegulation239</t>
  </si>
  <si>
    <t>(a)     If answer to above question is Yes, whether complying with proviso to regulation 23 (9), i.e., submitting RPT disclosures on the day of results publication?</t>
  </si>
  <si>
    <t>TheReasonForNotComplyingWithProvisoToRegulation239</t>
  </si>
  <si>
    <t>(b)     If answer to above question is No, please explain the reason for not complying.</t>
  </si>
  <si>
    <t>in-capmkt-types:Confirmation</t>
  </si>
  <si>
    <t>nonnum:textBlockItemType</t>
  </si>
  <si>
    <t>Remarks on approval by audit committee</t>
  </si>
  <si>
    <t>Notes</t>
  </si>
  <si>
    <t>060068073086032105100061084069088084066076079067075032099111110116101110116069100105116097098108101061116114117101032115116121108101061034072069073071072084058032049048048037059032087073068084072058032049048048037034062013010060068073086062048049048049048049048049048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</si>
  <si>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8049048049048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</si>
  <si>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4105115032105115032116101115116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</si>
  <si>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52060047068073086062060047068073086062</t>
  </si>
  <si>
    <t>Purchase of fixed assets</t>
  </si>
  <si>
    <t>Sale of fixed assets</t>
  </si>
  <si>
    <t>Interest paid</t>
  </si>
  <si>
    <t>Interest received</t>
  </si>
  <si>
    <t>Remuneration</t>
  </si>
  <si>
    <t>Dividend paid</t>
  </si>
  <si>
    <t>Dividend received</t>
  </si>
  <si>
    <t>060068073086032105100061084069088084066076079067075032099111110116101110116069100105116097098108101061116114117101032115116121108101061034072069073071072084058032049048048037059032087073068084072058032049048048037034062013010060068073086062051054053032121101097114115060047068073086062060047068073086062</t>
  </si>
  <si>
    <t>RemarksOnApprovalByAuditCommittee</t>
  </si>
  <si>
    <t>RelatedPartyTransactionExplanatory</t>
  </si>
  <si>
    <t>06006807308603210510006108406908808406607607906707503209911111011610111011606910010511609709810810106111611411710103211511612110810106103407206907307107208405803204904804803705903208707306808407205803204904804803703406201301006006807308606206506606706806907007107207307407507607707807908008108208308408508608708808909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</si>
  <si>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0089088087086085084083060047068073086062060047068073086062</t>
  </si>
  <si>
    <t>SCAN STEELS LIMITED</t>
  </si>
  <si>
    <t>511672</t>
  </si>
  <si>
    <t>AABCM6734H</t>
  </si>
  <si>
    <t>MRS. ARCHANA GADODIA</t>
  </si>
  <si>
    <t>ACYPG0785C</t>
  </si>
  <si>
    <t>Promoter - relative of promoter</t>
  </si>
  <si>
    <t>Services Received</t>
  </si>
  <si>
    <t>within the limit prescribed uner CA 2013 and LODR and does not have potential conflict with the intrest of the company</t>
  </si>
  <si>
    <t xml:space="preserve">                                                                                     BWUPG4457Q</t>
  </si>
  <si>
    <t>Other related party - relative of promoter</t>
  </si>
  <si>
    <t>5 years</t>
  </si>
  <si>
    <t>Business/General Corproate Purpose</t>
  </si>
  <si>
    <t>060100105118032105100061034084069088084066076079067075034032115116121108101061034119105100116104058032049048048037059032104101105103104116058032049048048037059034032099111110116101110116101100105116097098108101061034034062060100105118062060100105118062108111097110032116097107101110032098121032099111109112097110121032102111114032053032121101097114115032097116032049050037032112046064032102111114038110098115112059071101110101114097108032099111114112114111097116101032112117114112111115101115046060047100105118062060047100105118062060047100105118062</t>
  </si>
  <si>
    <t>MS. NIYATI GADODIA</t>
  </si>
  <si>
    <t xml:space="preserve">                    DTCPG7831P</t>
  </si>
  <si>
    <t>MR. RAJESH GADODIA</t>
  </si>
  <si>
    <t xml:space="preserve">                    ABRPG2112K</t>
  </si>
  <si>
    <t xml:space="preserve">Promotor - Director </t>
  </si>
  <si>
    <t>Maximum Sitting fees of one thousand per meeting.</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</si>
  <si>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82101109117110101114097116105111110032115104111119110032104101114101032105115032105110032116104101032102111114109032111102032115105116116105110103032102101101115032112097105100032116111032077114046032082097106101115104032071097100111100105097032102111114032097116116101110100105110103032116104101032077101101116105110103115032111102032116104101032066111097114100032068117114105110103032116104101032115097105100032080101114105111100032102114111109038110098115112059065112114105108032050048050050032116111038110098115112059083101112032050048050050046060047100105118062060047100105118062</t>
  </si>
  <si>
    <t>ARTLINE COMMERCE PRIVATE LIMITED</t>
  </si>
  <si>
    <t xml:space="preserve">                    AAECA0892R</t>
  </si>
  <si>
    <t>Promoter Company</t>
  </si>
  <si>
    <t>Equipment Finance</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</si>
  <si>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83101099117114101100032076111097110032084097107101110032102114111109032077047115046032065114116108105110101032067111109109101114099101032080118116046032076116100046032102111114032069113117105112109101110116032070105110097110099101032097116032057032037032112046064032102111114032054048032109111110116104115046032111117116032111102032119104105099104032100117114105110103032116104101032114101112111114116105110103032112101114105111100032049054046051057032108097107104115032105115032112097105100046060047100105118062060047100105118062</t>
  </si>
  <si>
    <t>SCAN ENERGY AND POWER LIMITED</t>
  </si>
  <si>
    <t xml:space="preserve">                   AAMCS1851L</t>
  </si>
  <si>
    <t>Other related party - Relative of Promoter having Significant Influence</t>
  </si>
  <si>
    <t>As per the Note Added</t>
  </si>
  <si>
    <t>060100105118032105100061034084069088084066076079067075034032115116121108101061034119105100116104058032049048048037059032104101105103104116058032049048048037059034032099111110116101110116101100105116097098108101061034034062060100105118062082080084032119105116104032083099097110032069110101114103121032038097109112059032080111119101114032076105109105116101100032119097115032097112112114111118101100032098121032065117100105116032099111109109105116116101101032097110100032066111097114100032105110032116104101105114032114101115112101099116105118101032109101101116105110103115032104101108100032111110032050053046048056046050048049053032097110100032115104097114101104111108100101114115032097112112114111118097108032111098116097105110101100032097116032116104101032065071077032104101108100032111110032050057046048057046050048050050032102111114032097110032101115116105109097116101100032097109111117110116032097114111117110100032082115046032051048048032099114046032100117114105110103032070046089032050048050049045050050032097110100032111110119097114100115046060047100105118062060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</si>
  <si>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82080084032119105116104032083099097110032069110101114103121032038097109112059032080111119101114032076105109105116101100032119097115032097112112114111118101100032098121032065117100105116032099111109109105116116101101032097110100032066111097114100032105110032116104101105114032114101115112101099116105118101032109101101116105110103115032104101108100032111110032050053046048056046050048050050032097110100032115104097114101104111108100101114115032097112112114111118097108032111098116097105110101100032097116032116104101032065071077032104101108100032111110032050057046048057046050048050050032102111114032097110032101115116105109097116101100032097109111117110116032097114111117110100032082115046032051048048032099114046032100117114105110103032070046089032050048050050045050051032097110100032111110119097114100115046060047100105118062060100105118062060047100105118062060047100105118062</t>
  </si>
  <si>
    <t>Gurantees Provided</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</si>
  <si>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1117114097110116101101115032080114111118105100101100032111110032098101104097108102032111102032116104101032115097105100032099111109112097110121032102111114032116104101032108111097110115032116097107101110032098121032116104101109032104097115032098101101110032112097105100032111102102032105110032116104101032115097105100032104097108102032121101097114032101110100101100032111110032051048046048057046050048050050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</si>
  <si>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71117097114097110116101101115032112114111118105100101100032111110032098101104097108102032111102032116104101032115097105100032099111109112097110121032102111114032108111097110115032116097107101110032111117116032119101114101032112097105100032111102102032100117114105110103032116104101032104097108102045121101097114032112101114105111100044032119104105099104032101110100101100032111110032083101112116101109098101114032051048044032050048050050046038110098115112059060047100105118062060047100105118062</t>
  </si>
  <si>
    <t>SHRISHTI TRADING CORPORATION PRIVATE LIMITED</t>
  </si>
  <si>
    <t xml:space="preserve">                    AAYCS0775R</t>
  </si>
  <si>
    <t>Promoter having Significant influence over entity</t>
  </si>
  <si>
    <t xml:space="preserve">                     AAYCS0775R</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</si>
  <si>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82080084032119105116104032083104114105115104116105032084114097100105110103032067111114112114111097116105111110032080118116046032076116100046032119097115032097112112114111118101100032098121032065117100105116032099111109109105116116101101032097110100032066111097114100032105110032116104101105114032114101115112101099116105118101032109101101116105110103115032104101108100032111110032049053046048054046050048050049032097110100032115104097114101104111108100101114115032097112112114111118097108032111098116097105110101100032097116032116104101032065071077032104101108100032111110032051048046048057046050048050049102111114032097110032101115116105109097116101100032097109111117110116032097114111117110100032082115046032053048048032099114046032100117114105110103032070046089032050048050049045050050032097110100032111110119097114100115046060047100105118062060047100105118062</t>
  </si>
  <si>
    <t>KARMA RE-ROLLERS PRIVATE LIMITED</t>
  </si>
  <si>
    <t xml:space="preserve">                    AADCK4448E</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</si>
  <si>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82080084032119105116104032075097114109097032082101045114111108108101114115032080118116046032076116100046032119097115032097112112114111118101100032098121032065117100105116032099111109109105116116101101032097110100032066111097114100032105110032116104101105114032114101115112101099116105118101032109101101116105110103115032104101108100032111110032050053046048050046050048049053032097110100032115104097114101104111108100101114115032097112112114111118097108032111098116097105110101100032097116032116104101032069071077032104101108100032111110032050054046048051046050048049053032102111114032097110032101115116105109097116101100032097109111117110116032097114111117110100032082115046032049048048032099114046032100117114105110103032070046089032050048049052045049053032097110100032111110119097114100115046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</si>
  <si>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60100105118062082080084032119105116104032075097114109097032082101045114111108108101114115032080118116046032076116100046032119097115032097112112114111118101100032098121032065117100105116032099111109109105116116101101032097110100032066111097114100032105110032116104101105114032114101115112101099116105118101032109101101116105110103115032104101108100032111110032050053046048050046050048049053032097110100032115104097114101104111108100101114115032097112112114111118097108032111098116097105110101100032097116032116104101032069071077032104101108100032111110032050054046048051046050048049053032102111114032097110032101115116105109097116101100032097109111117110116032097114111117110100032082115046032049048048032099114046032100117114105110103032070046089032050048049052045049053032097110100032111110119097114100115046060047100105118062060047100105118062060047100105118062</t>
  </si>
  <si>
    <t>Services Rendered</t>
  </si>
  <si>
    <t>060100105118032105100061034084069088084066076079067075034032115116121108101061034119105100116104058032049048048037059032104101105103104116058032049048048037059034032099111110116101110116101100105116097098108101061034034062060100105118062060047100105118062060100105118062060100105118062116104101032115097105100032097109111117110116032115104111119110032105115032102111114032098114097110100032114111121097108116121032112097105100032098121038110098115112059075097114109097032045032082101045114111108108101114115032080118116046032076116100046032116111032115099097110032115116101101108115032108116100046032060047100105118062060047100105118062060047100105118062</t>
  </si>
  <si>
    <t>Equity Investment</t>
  </si>
  <si>
    <t>not applicable</t>
  </si>
  <si>
    <t>Business / General Corporate Purpose</t>
  </si>
  <si>
    <t>060100105118032105100061034084069088084066076079067075034032115116121108101061034119105100116104058032049048048037059032104101105103104116058032049048048037059034032099111110116101110116101100105116097098108101061034034062060100105118062060047100105118062060112032115116121108101061034109097114103105110058032048099109059032116101120116045097108105103110058032106117115116105102121059034062069113117105116121032105110118101115116109101110116032105110032075065082077065032082101045082111108108101114115032080118116046032076116100046032101113117105118097108101110116032116111060115112097110032115116121108101061039102111110116045102097109105108121058032034066111111107032065110116105113117097034044115101114105102059039062032055037032111102032116104101032116111116097108032105115115117101032097116032097032080114101109105117109032111102032082115046032050048032080101114032115104097114101032111110032097032080114105118097116101032080108097099101109101110116032066097115105115032117112032116111032082115046032053032099114111114101032040082117112101101115032070105118101032067114111114101032111110108121041032060047115112097110062060047112062060112032115116121108101061034109097114103105110058032048099109059032116101120116045097108105103110058032106117115116105102121059034062060115112097110032115116121108101061039102111110116045102097109105108121058032034066111111107032065110116105113117097034044115101114105102059039062060098114062060047115112097110062060047112062060047100105118062</t>
  </si>
  <si>
    <t>RPSG AGRO COMMODITY PVT. LTD.</t>
  </si>
  <si>
    <t>Promoter Having Significant influence over entity</t>
  </si>
  <si>
    <t>060100105118032105100061034084069088084066076079067075034032115116121108101061034119105100116104058032049048048037059032104101105103104116058032049048048037059034032099111110116101110116101100105116097098108101061034034062060100105118062067111109112097110121032109097100101032097110032105110105116105097108032115117098115099114105112116105111110032105110032077047115046032082080083071032065103114111032067111109109111100105116121032080118116046032076116100046032098121032097099113117105114105110103032097110100047111114032105110105116105097108108121032115117098115099114105098105110103032116111032049053048048032101113117105116121032115104097114101115032111102032082115046032049048047045032101097099104044032069113117105118097108101110116032116111032049053037032111102032116104101032105115115117101100032097110100032112097105100045117112032099097112105116097108032111102032116104101032082080083071032065103114111032067111109109111100105116121032080118116046032076116100046032060047100105118062060100105118062010010060098114062060047100105118062060112032115116121108101061034109097114103105110058032048099109032048099109032056112116059034062060102111110116032102097099101061034067097108105098114105034062084104101032099111109112097110121032119105108108032097108115111032105110118101115116032117112032116111032082115046032050032099114111114101032105110032082080083071032065103114111010067111109109111100105116121032080118116046032076116100046032105110032116104101032110101097114032102117116117114101044032115117098106101099116032116111032097110032111118101114097108108032108105109105116032111102032049048037032111102010116104101032116111116097108032108105109105116046038110098115112059060047102111110116062060047112062060100105118062010010060047100105118062060047100105118062</t>
  </si>
  <si>
    <t>MR PRAVEEN KUMAR PATRO</t>
  </si>
  <si>
    <t>AKHPP6874C</t>
  </si>
  <si>
    <t xml:space="preserve">Eexcutive Director </t>
  </si>
  <si>
    <t>MR ANKUR MADAAN</t>
  </si>
  <si>
    <t>AWGPM8095D</t>
  </si>
  <si>
    <t>Whole- Time Director</t>
  </si>
  <si>
    <t>MR GOBINDA CHANDRA NAYAK</t>
  </si>
  <si>
    <t>ACRPN0198B</t>
  </si>
  <si>
    <t xml:space="preserve">Chief Financial Officer </t>
  </si>
  <si>
    <t>AALCR7074D</t>
  </si>
  <si>
    <t>MS. SHRISHTI SARAFF</t>
  </si>
  <si>
    <t>36 Months</t>
  </si>
  <si>
    <t>60 Months</t>
  </si>
  <si>
    <t>hypothecation of vehicle</t>
  </si>
  <si>
    <t>06010010511803210510006103408406908808406607607906707503403211511612110810106103411910510011610405803204904804803705903210410110510310411605803204904804803705903403209911111011610111011610110010511609709810810106103403406206010010511806208310109911711410110003207611109711003208409710710111003210211411110903207704711504603206511411610810511010103206711110910910111409910103208011811604603207611610004603811009811511205909812103207212111211111610410109909711610511111003211110203208610110410509910810103209711603811009811511205904905003203703211204606403210211111403811009811511205905105403210911111011610411504603211111711603211110203211910410509910403210011711410511010303211610410103211410111211111411610511010303211210111410511110003204905404605105703210809710710411503210511503211209710510004606004710010511806206010010511806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</si>
  <si>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83101099117114101100032076111097110032084097107101110032102114111109032077047115046032065114116108105110101032067111109109101114099101032080118116046032076116100046038110098115112059098121032072121112111116104101099097116105111110032111102032086101104105099108101032097116038110098115112059049050032037032112046064032102111114038110098115112059051054032109111110116104115046032060047100105118062060100105118062060047100105118062060047100105118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</si>
</sst>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2">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6"/>
      <color theme="1"/>
      <name val="Calibri"/>
      <family val="2"/>
      <scheme val="minor"/>
    </font>
    <font>
      <b/>
      <sz val="16"/>
      <color rgb="FF333333"/>
      <name val="Calibri"/>
      <family val="2"/>
      <scheme val="minor"/>
    </font>
    <font>
      <sz val="11"/>
      <color theme="1"/>
      <name val="Calibri"/>
      <family val="2"/>
      <scheme val="minor"/>
    </font>
    <font>
      <b/>
      <sz val="14"/>
      <color theme="0"/>
      <name val="Calibri"/>
      <family val="2"/>
      <scheme val="minor"/>
    </font>
    <font>
      <b/>
      <sz val="11"/>
      <color theme="1"/>
      <name val="Calibri"/>
      <family val="2"/>
      <scheme val="minor"/>
    </font>
    <font>
      <sz val="10"/>
      <name val="Courier"/>
      <family val="3"/>
    </font>
    <font>
      <sz val="12"/>
      <color theme="1"/>
      <name val="Bookman Old Style"/>
      <family val="1"/>
    </font>
    <font>
      <sz val="11"/>
      <color rgb="FF000000"/>
      <name val="Calibri"/>
      <family val="2"/>
    </font>
  </fonts>
  <fills count="1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9CCFF"/>
        <bgColor indexed="64"/>
      </patternFill>
    </fill>
    <fill>
      <patternFill patternType="solid">
        <fgColor rgb="FFFFFFFF"/>
        <bgColor indexed="64"/>
      </patternFill>
    </fill>
    <fill>
      <patternFill patternType="solid">
        <fgColor theme="6" tint="-0.249977111117893"/>
        <bgColor indexed="64"/>
      </patternFill>
    </fill>
    <fill>
      <patternFill patternType="solid">
        <fgColor rgb="FFD8D8D8"/>
        <bgColor indexed="64"/>
      </patternFill>
    </fill>
    <fill>
      <patternFill patternType="solid">
        <fgColor rgb="FFD9D9D9"/>
        <bgColor indexed="64"/>
      </patternFill>
    </fill>
    <fill>
      <patternFill patternType="solid">
        <fgColor rgb="FFC0C0C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B0F0"/>
      </right>
      <top style="thin">
        <color indexed="64"/>
      </top>
      <bottom style="thin">
        <color indexed="64"/>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indexed="64"/>
      </top>
      <bottom style="thin">
        <color rgb="FF00B0F0"/>
      </bottom>
      <diagonal/>
    </border>
    <border>
      <left style="thin">
        <color rgb="FF00B0F0"/>
      </left>
      <right style="thin">
        <color indexed="64"/>
      </right>
      <top style="thin">
        <color indexed="64"/>
      </top>
      <bottom style="thin">
        <color rgb="FF00B0F0"/>
      </bottom>
      <diagonal/>
    </border>
    <border>
      <left style="thin">
        <color rgb="FF00B0F0"/>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style="thin">
        <color rgb="FF00B0F0"/>
      </left>
      <right/>
      <top style="thin">
        <color indexed="64"/>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xf numFmtId="9" fontId="16" fillId="0" borderId="0" applyFont="0" applyFill="0" applyBorder="0" applyAlignment="0" applyProtection="0"/>
    <xf numFmtId="0" fontId="19" fillId="0" borderId="0" applyNumberFormat="0" applyFill="0" applyBorder="0" applyAlignment="0" applyProtection="0"/>
  </cellStyleXfs>
  <cellXfs count="163">
    <xf numFmtId="0" fontId="0" fillId="0" borderId="0" xfId="0"/>
    <xf numFmtId="49" fontId="3" fillId="3" borderId="4" xfId="1" applyNumberFormat="1" applyFont="1" applyFill="1" applyBorder="1" applyAlignment="1">
      <alignment horizontal="center" vertical="center" wrapText="1"/>
    </xf>
    <xf numFmtId="0" fontId="4" fillId="0" borderId="1" xfId="2" applyBorder="1" applyAlignment="1" applyProtection="1">
      <alignment vertical="center"/>
    </xf>
    <xf numFmtId="0" fontId="4" fillId="0" borderId="2" xfId="2" applyBorder="1" applyAlignment="1" applyProtection="1">
      <alignment vertical="center"/>
    </xf>
    <xf numFmtId="0" fontId="4" fillId="0" borderId="3" xfId="2" applyBorder="1" applyAlignment="1" applyProtection="1">
      <alignment vertical="center"/>
    </xf>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10" xfId="3" applyFont="1" applyFill="1" applyBorder="1" applyAlignment="1">
      <alignment horizontal="center" vertical="center" wrapText="1"/>
    </xf>
    <xf numFmtId="0" fontId="4" fillId="4" borderId="13" xfId="2" applyFill="1" applyBorder="1" applyAlignment="1" applyProtection="1">
      <alignment vertical="center" wrapText="1"/>
    </xf>
    <xf numFmtId="0" fontId="7" fillId="4" borderId="14" xfId="3" applyFont="1" applyFill="1" applyBorder="1" applyAlignment="1">
      <alignment horizontal="center" vertical="center" wrapText="1"/>
    </xf>
    <xf numFmtId="0" fontId="4" fillId="0" borderId="17" xfId="2" applyBorder="1" applyAlignment="1" applyProtection="1"/>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0" xfId="0" applyFill="1"/>
    <xf numFmtId="0" fontId="0" fillId="0" borderId="0" xfId="0" applyBorder="1" applyAlignment="1"/>
    <xf numFmtId="0" fontId="0" fillId="0" borderId="4" xfId="0" applyBorder="1" applyAlignment="1">
      <alignment horizontal="center" vertical="center"/>
    </xf>
    <xf numFmtId="0" fontId="0" fillId="0" borderId="4" xfId="0" applyBorder="1" applyAlignment="1">
      <alignment horizontal="center" vertical="center" wrapText="1"/>
    </xf>
    <xf numFmtId="0" fontId="14" fillId="0" borderId="1" xfId="0" applyFont="1" applyFill="1" applyBorder="1" applyAlignment="1"/>
    <xf numFmtId="0" fontId="14" fillId="0" borderId="2" xfId="0" applyFont="1" applyFill="1" applyBorder="1" applyAlignment="1"/>
    <xf numFmtId="0" fontId="14" fillId="0" borderId="3" xfId="0" applyFont="1" applyFill="1" applyBorder="1" applyAlignment="1"/>
    <xf numFmtId="0" fontId="14" fillId="7" borderId="1" xfId="0" applyFont="1" applyFill="1" applyBorder="1" applyAlignment="1"/>
    <xf numFmtId="0" fontId="14" fillId="7" borderId="2" xfId="0" applyFont="1" applyFill="1" applyBorder="1" applyAlignment="1"/>
    <xf numFmtId="0" fontId="14" fillId="7" borderId="3" xfId="0" applyFont="1" applyFill="1"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22" xfId="0" applyNumberFormat="1" applyBorder="1"/>
    <xf numFmtId="0" fontId="0" fillId="0" borderId="6" xfId="0" applyBorder="1" applyAlignment="1"/>
    <xf numFmtId="0" fontId="0" fillId="0" borderId="5" xfId="0" applyBorder="1" applyAlignment="1"/>
    <xf numFmtId="0" fontId="0" fillId="6" borderId="1" xfId="0" applyFill="1" applyBorder="1" applyAlignment="1">
      <alignment horizontal="left" vertical="center"/>
    </xf>
    <xf numFmtId="0" fontId="0" fillId="6" borderId="2" xfId="0" applyFill="1" applyBorder="1"/>
    <xf numFmtId="0" fontId="0" fillId="6" borderId="2" xfId="0" applyFill="1" applyBorder="1" applyProtection="1">
      <protection hidden="1"/>
    </xf>
    <xf numFmtId="0" fontId="0" fillId="6" borderId="3" xfId="0" applyFill="1" applyBorder="1"/>
    <xf numFmtId="0" fontId="0" fillId="0" borderId="23" xfId="0" applyNumberFormat="1" applyBorder="1" applyAlignment="1" applyProtection="1">
      <alignment wrapText="1"/>
      <protection locked="0"/>
    </xf>
    <xf numFmtId="49" fontId="0" fillId="0" borderId="0" xfId="0" applyNumberFormat="1"/>
    <xf numFmtId="0" fontId="0" fillId="0" borderId="0" xfId="0" applyBorder="1" applyAlignment="1">
      <alignment horizontal="center" vertical="center"/>
    </xf>
    <xf numFmtId="0" fontId="0" fillId="0" borderId="0" xfId="0" applyAlignment="1"/>
    <xf numFmtId="0" fontId="0" fillId="0" borderId="4" xfId="0" applyBorder="1" applyAlignment="1">
      <alignment horizontal="center" vertical="center" wrapText="1"/>
    </xf>
    <xf numFmtId="2" fontId="0" fillId="0" borderId="23" xfId="0" applyNumberFormat="1" applyBorder="1" applyAlignment="1" applyProtection="1">
      <alignment wrapText="1"/>
      <protection locked="0"/>
    </xf>
    <xf numFmtId="0" fontId="0" fillId="6" borderId="23" xfId="0" applyNumberFormat="1" applyFill="1" applyBorder="1" applyAlignment="1" applyProtection="1">
      <alignment wrapText="1"/>
    </xf>
    <xf numFmtId="49" fontId="0" fillId="0" borderId="27" xfId="0" applyNumberFormat="1"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5" borderId="29" xfId="0" applyNumberFormat="1" applyFill="1" applyBorder="1" applyAlignment="1" applyProtection="1">
      <alignment horizontal="center" vertical="center"/>
      <protection hidden="1"/>
    </xf>
    <xf numFmtId="0" fontId="0" fillId="5" borderId="30" xfId="0" applyNumberFormat="1" applyFill="1" applyBorder="1" applyAlignment="1" applyProtection="1">
      <alignment horizontal="center" vertical="center"/>
      <protection hidden="1"/>
    </xf>
    <xf numFmtId="0" fontId="0" fillId="5" borderId="31" xfId="0" applyNumberFormat="1" applyFill="1" applyBorder="1" applyAlignment="1" applyProtection="1">
      <alignment horizontal="center" vertical="center"/>
      <protection hidden="1"/>
    </xf>
    <xf numFmtId="0" fontId="0" fillId="5" borderId="33" xfId="0" applyNumberFormat="1" applyFill="1" applyBorder="1" applyAlignment="1" applyProtection="1">
      <alignment horizontal="center" vertical="center"/>
      <protection hidden="1"/>
    </xf>
    <xf numFmtId="0" fontId="0" fillId="0" borderId="26" xfId="0" applyBorder="1" applyAlignment="1">
      <alignment horizontal="left" indent="1"/>
    </xf>
    <xf numFmtId="0" fontId="0" fillId="0" borderId="27" xfId="0" applyBorder="1" applyAlignment="1">
      <alignment horizontal="left" indent="1"/>
    </xf>
    <xf numFmtId="0" fontId="0" fillId="0" borderId="27" xfId="0" applyBorder="1" applyAlignment="1">
      <alignment horizontal="left" wrapText="1" indent="1"/>
    </xf>
    <xf numFmtId="0" fontId="0" fillId="0" borderId="28" xfId="0" applyFill="1" applyBorder="1" applyAlignment="1">
      <alignment horizontal="left" wrapText="1" indent="1"/>
    </xf>
    <xf numFmtId="0" fontId="17" fillId="9" borderId="0" xfId="0" applyFont="1" applyFill="1" applyAlignment="1">
      <alignment horizontal="center" vertical="center"/>
    </xf>
    <xf numFmtId="49" fontId="0" fillId="8" borderId="27" xfId="0" applyNumberFormat="1" applyFill="1" applyBorder="1" applyAlignment="1" applyProtection="1">
      <alignment horizontal="center" vertical="center"/>
      <protection locked="0"/>
    </xf>
    <xf numFmtId="49" fontId="0" fillId="8" borderId="26" xfId="0" applyNumberFormat="1" applyFill="1" applyBorder="1" applyAlignment="1" applyProtection="1">
      <alignment horizontal="center" vertical="center"/>
      <protection locked="0"/>
    </xf>
    <xf numFmtId="0" fontId="0" fillId="8" borderId="29" xfId="0"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hidden="1"/>
    </xf>
    <xf numFmtId="164" fontId="0" fillId="10" borderId="32" xfId="0" applyNumberFormat="1" applyFill="1" applyBorder="1" applyAlignment="1" applyProtection="1">
      <alignment horizontal="center" vertical="center"/>
      <protection hidden="1"/>
    </xf>
    <xf numFmtId="0" fontId="0" fillId="10" borderId="33" xfId="0" applyFill="1" applyBorder="1" applyAlignment="1" applyProtection="1">
      <alignment horizontal="center" vertical="center"/>
      <protection hidden="1"/>
    </xf>
    <xf numFmtId="0" fontId="0" fillId="8" borderId="4" xfId="0" applyFill="1" applyBorder="1" applyAlignment="1" applyProtection="1">
      <alignment horizontal="center" vertical="center"/>
      <protection locked="0"/>
    </xf>
    <xf numFmtId="1" fontId="0" fillId="5" borderId="32" xfId="0" applyNumberFormat="1" applyFill="1" applyBorder="1" applyAlignment="1" applyProtection="1">
      <alignment horizontal="center" vertical="center"/>
      <protection hidden="1"/>
    </xf>
    <xf numFmtId="1" fontId="0" fillId="0" borderId="0" xfId="0" applyNumberFormat="1"/>
    <xf numFmtId="10" fontId="0" fillId="0" borderId="23" xfId="4" applyNumberFormat="1" applyFont="1" applyBorder="1" applyAlignment="1" applyProtection="1">
      <alignment wrapText="1"/>
      <protection locked="0"/>
    </xf>
    <xf numFmtId="0" fontId="0" fillId="0" borderId="4" xfId="0" applyBorder="1" applyAlignment="1">
      <alignment horizontal="center" vertical="center" wrapText="1"/>
    </xf>
    <xf numFmtId="0" fontId="0" fillId="0" borderId="34" xfId="0" applyNumberFormat="1" applyBorder="1" applyAlignment="1" applyProtection="1">
      <alignment wrapText="1"/>
      <protection locked="0"/>
    </xf>
    <xf numFmtId="0" fontId="0" fillId="0" borderId="24" xfId="0" applyNumberFormat="1" applyBorder="1" applyAlignment="1" applyProtection="1">
      <alignment horizontal="center" vertical="center" wrapText="1"/>
      <protection locked="0"/>
    </xf>
    <xf numFmtId="49" fontId="0" fillId="0" borderId="23" xfId="0" applyNumberFormat="1" applyBorder="1" applyAlignment="1" applyProtection="1">
      <alignment wrapText="1"/>
      <protection locked="0"/>
    </xf>
    <xf numFmtId="0" fontId="0" fillId="0" borderId="0" xfId="0" applyFill="1" applyProtection="1"/>
    <xf numFmtId="0" fontId="0" fillId="11" borderId="4" xfId="0" applyFill="1" applyBorder="1" applyAlignment="1" applyProtection="1">
      <alignment horizontal="center" vertical="center"/>
      <protection hidden="1"/>
    </xf>
    <xf numFmtId="0" fontId="0" fillId="10" borderId="4" xfId="0" applyFill="1" applyBorder="1" applyAlignment="1" applyProtection="1">
      <alignment horizontal="center" vertical="center"/>
    </xf>
    <xf numFmtId="0" fontId="0" fillId="8" borderId="4" xfId="0" applyFill="1" applyBorder="1" applyAlignment="1" applyProtection="1">
      <alignment horizontal="right"/>
      <protection locked="0"/>
    </xf>
    <xf numFmtId="49" fontId="0" fillId="0" borderId="0" xfId="0" applyNumberFormat="1"/>
    <xf numFmtId="0" fontId="0" fillId="8" borderId="23" xfId="0" applyNumberFormat="1" applyFill="1" applyBorder="1" applyAlignment="1" applyProtection="1">
      <alignment wrapText="1"/>
      <protection locked="0"/>
    </xf>
    <xf numFmtId="0" fontId="0" fillId="12" borderId="23" xfId="0" applyNumberFormat="1" applyFill="1" applyBorder="1" applyAlignment="1" applyProtection="1">
      <alignment wrapText="1"/>
    </xf>
    <xf numFmtId="49" fontId="0" fillId="8" borderId="23" xfId="0" applyNumberFormat="1" applyFill="1" applyBorder="1" applyAlignment="1" applyProtection="1">
      <alignment wrapText="1"/>
      <protection locked="0"/>
    </xf>
    <xf numFmtId="0" fontId="7" fillId="4" borderId="5"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6" xfId="3" applyNumberFormat="1" applyFont="1" applyFill="1" applyBorder="1" applyAlignment="1">
      <alignment horizontal="justify"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1" xfId="2" applyBorder="1" applyAlignment="1" applyProtection="1">
      <alignment vertical="center"/>
    </xf>
    <xf numFmtId="0" fontId="4" fillId="0" borderId="2" xfId="2" applyBorder="1" applyAlignment="1" applyProtection="1"/>
    <xf numFmtId="0" fontId="4" fillId="0" borderId="3" xfId="2" applyBorder="1" applyAlignment="1" applyProtection="1"/>
    <xf numFmtId="0" fontId="4" fillId="0" borderId="2" xfId="2" applyBorder="1" applyAlignment="1" applyProtection="1">
      <alignment vertical="center"/>
    </xf>
    <xf numFmtId="0" fontId="4" fillId="0" borderId="3"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4" xfId="1" applyNumberFormat="1" applyFont="1" applyFill="1" applyBorder="1" applyAlignment="1">
      <alignment horizontal="justify" vertical="center" wrapText="1"/>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7" fillId="3" borderId="5"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6" xfId="3" applyFont="1" applyFill="1" applyBorder="1" applyAlignment="1">
      <alignment horizontal="justify" vertical="center"/>
    </xf>
    <xf numFmtId="0" fontId="7" fillId="3" borderId="5"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6" xfId="3" applyFont="1" applyFill="1" applyBorder="1" applyAlignment="1">
      <alignment horizontal="left"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4" borderId="7" xfId="3" applyFont="1" applyFill="1" applyBorder="1" applyAlignment="1">
      <alignment horizontal="justify" vertical="center" wrapText="1"/>
    </xf>
    <xf numFmtId="0" fontId="7" fillId="4" borderId="8" xfId="3" applyFont="1" applyFill="1" applyBorder="1" applyAlignment="1">
      <alignment horizontal="justify" vertical="center" wrapText="1"/>
    </xf>
    <xf numFmtId="0" fontId="7" fillId="4" borderId="9" xfId="3" applyFont="1" applyFill="1" applyBorder="1" applyAlignment="1">
      <alignment horizontal="justify" vertical="center" wrapText="1"/>
    </xf>
    <xf numFmtId="0" fontId="7" fillId="4" borderId="11" xfId="3" applyFont="1" applyFill="1" applyBorder="1" applyAlignment="1">
      <alignment horizontal="left" vertical="center"/>
    </xf>
    <xf numFmtId="0" fontId="7" fillId="4" borderId="12" xfId="3" applyFont="1" applyFill="1" applyBorder="1" applyAlignment="1">
      <alignment horizontal="left" vertical="center"/>
    </xf>
    <xf numFmtId="0" fontId="7" fillId="4" borderId="15" xfId="3" applyFont="1" applyFill="1" applyBorder="1" applyAlignment="1">
      <alignment horizontal="left" vertical="center"/>
    </xf>
    <xf numFmtId="0" fontId="7" fillId="4" borderId="16" xfId="3" applyFont="1" applyFill="1" applyBorder="1" applyAlignment="1">
      <alignment horizontal="left" vertical="center"/>
    </xf>
    <xf numFmtId="0" fontId="11" fillId="3" borderId="18" xfId="3" applyFont="1" applyFill="1" applyBorder="1" applyAlignment="1">
      <alignment horizontal="justify" vertical="top" wrapText="1"/>
    </xf>
    <xf numFmtId="0" fontId="11" fillId="3" borderId="19" xfId="3" applyFont="1" applyFill="1" applyBorder="1" applyAlignment="1">
      <alignment horizontal="justify" vertical="top" wrapText="1"/>
    </xf>
    <xf numFmtId="0" fontId="11" fillId="3" borderId="20" xfId="3" applyFont="1" applyFill="1" applyBorder="1" applyAlignment="1">
      <alignment horizontal="justify" vertical="top" wrapText="1"/>
    </xf>
    <xf numFmtId="0" fontId="12" fillId="3" borderId="18" xfId="3" applyFont="1" applyFill="1" applyBorder="1" applyAlignment="1">
      <alignment horizontal="justify" vertical="center" wrapText="1"/>
    </xf>
    <xf numFmtId="0" fontId="12" fillId="3" borderId="19" xfId="3" applyFont="1" applyFill="1" applyBorder="1" applyAlignment="1">
      <alignment horizontal="justify" vertical="center" wrapText="1"/>
    </xf>
    <xf numFmtId="0" fontId="12" fillId="3" borderId="20" xfId="3" applyFont="1" applyFill="1" applyBorder="1" applyAlignment="1">
      <alignment horizontal="justify" vertical="center" wrapText="1"/>
    </xf>
    <xf numFmtId="0" fontId="7" fillId="3" borderId="0" xfId="3" applyFont="1" applyFill="1" applyBorder="1" applyAlignment="1">
      <alignment horizontal="justify" vertical="center" wrapText="1"/>
    </xf>
    <xf numFmtId="0" fontId="7" fillId="3" borderId="6" xfId="3" applyFont="1" applyFill="1" applyBorder="1" applyAlignment="1">
      <alignment horizontal="justify" vertical="center" wrapText="1"/>
    </xf>
    <xf numFmtId="0" fontId="13" fillId="3" borderId="18" xfId="3" applyFont="1" applyFill="1" applyBorder="1" applyAlignment="1">
      <alignment horizontal="justify" vertical="center" wrapText="1"/>
    </xf>
    <xf numFmtId="0" fontId="13" fillId="3" borderId="19" xfId="3" applyFont="1" applyFill="1" applyBorder="1" applyAlignment="1">
      <alignment horizontal="justify" vertical="center" wrapText="1"/>
    </xf>
    <xf numFmtId="0" fontId="13" fillId="3" borderId="20" xfId="3" applyFont="1" applyFill="1" applyBorder="1" applyAlignment="1">
      <alignment horizontal="justify" vertical="center" wrapText="1"/>
    </xf>
    <xf numFmtId="0" fontId="7" fillId="3" borderId="1" xfId="3" applyFont="1" applyFill="1" applyBorder="1" applyAlignment="1">
      <alignment horizontal="justify" vertical="center" wrapText="1"/>
    </xf>
    <xf numFmtId="0" fontId="7" fillId="3" borderId="2" xfId="3" applyFont="1" applyFill="1" applyBorder="1" applyAlignment="1">
      <alignment horizontal="justify" vertical="center" wrapText="1"/>
    </xf>
    <xf numFmtId="0" fontId="7" fillId="3" borderId="3" xfId="3" applyFont="1" applyFill="1" applyBorder="1" applyAlignment="1">
      <alignment horizontal="justify" vertical="center" wrapText="1"/>
    </xf>
    <xf numFmtId="0" fontId="7" fillId="4" borderId="4" xfId="3" applyNumberFormat="1" applyFont="1" applyFill="1" applyBorder="1" applyAlignment="1">
      <alignment horizontal="justify" vertical="center"/>
    </xf>
    <xf numFmtId="0" fontId="7" fillId="3" borderId="4" xfId="3" applyFont="1" applyFill="1" applyBorder="1" applyAlignment="1">
      <alignment horizontal="justify" vertical="center"/>
    </xf>
    <xf numFmtId="0" fontId="7" fillId="4" borderId="4" xfId="3" applyNumberFormat="1" applyFont="1" applyFill="1" applyBorder="1" applyAlignment="1">
      <alignment horizontal="justify"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5" fillId="7" borderId="4" xfId="0" applyFont="1" applyFill="1" applyBorder="1" applyAlignment="1" applyProtection="1">
      <alignment horizontal="center" vertical="center"/>
      <protection hidden="1"/>
    </xf>
    <xf numFmtId="0" fontId="15" fillId="7" borderId="25" xfId="0" applyFont="1" applyFill="1" applyBorder="1" applyAlignment="1" applyProtection="1">
      <alignment horizontal="center" vertical="center"/>
      <protection hidden="1"/>
    </xf>
    <xf numFmtId="0" fontId="0" fillId="6" borderId="19" xfId="0" applyFill="1" applyBorder="1" applyAlignment="1">
      <alignment horizontal="center"/>
    </xf>
    <xf numFmtId="0" fontId="0" fillId="6" borderId="20" xfId="0" applyFill="1" applyBorder="1" applyAlignment="1">
      <alignment horizontal="center"/>
    </xf>
    <xf numFmtId="0" fontId="0" fillId="6" borderId="0" xfId="0" applyFill="1" applyBorder="1" applyAlignment="1">
      <alignment horizontal="center"/>
    </xf>
    <xf numFmtId="0" fontId="0" fillId="6" borderId="6" xfId="0" applyFill="1" applyBorder="1" applyAlignment="1">
      <alignment horizontal="center"/>
    </xf>
    <xf numFmtId="0" fontId="0" fillId="6" borderId="5"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6" borderId="18" xfId="0" applyFill="1" applyBorder="1" applyAlignment="1">
      <alignment horizontal="center"/>
    </xf>
    <xf numFmtId="0" fontId="0" fillId="6" borderId="21" xfId="0" applyFill="1" applyBorder="1" applyAlignment="1">
      <alignment horizontal="center" vertical="center" wrapText="1"/>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0" borderId="25" xfId="0"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2" fontId="0" fillId="8" borderId="23" xfId="0" applyNumberFormat="1" applyFill="1" applyBorder="1" applyAlignment="1" applyProtection="1">
      <alignment wrapText="1"/>
      <protection locked="0"/>
    </xf>
    <xf numFmtId="10" fontId="0" fillId="8" borderId="23" xfId="4" applyNumberFormat="1" applyFont="1" applyFill="1" applyBorder="1" applyAlignment="1" applyProtection="1">
      <alignment wrapText="1"/>
      <protection locked="0"/>
    </xf>
    <xf numFmtId="0" fontId="0" fillId="8" borderId="34" xfId="0" applyNumberFormat="1" applyFill="1" applyBorder="1" applyAlignment="1" applyProtection="1">
      <alignment wrapText="1"/>
      <protection locked="0"/>
    </xf>
    <xf numFmtId="0" fontId="20" fillId="8" borderId="23" xfId="0" applyNumberFormat="1" applyFont="1" applyFill="1" applyBorder="1" applyAlignment="1" applyProtection="1">
      <alignment vertical="center" wrapText="1"/>
      <protection locked="0"/>
    </xf>
    <xf numFmtId="0" fontId="0" fillId="8" borderId="23" xfId="0" applyNumberFormat="1" applyFill="1" applyBorder="1" applyAlignment="1" applyProtection="1">
      <alignment vertical="center" wrapText="1"/>
      <protection locked="0"/>
    </xf>
  </cellXfs>
  <cellStyles count="6">
    <cellStyle name="Hyperlink" xfId="2" builtinId="8"/>
    <cellStyle name="Normal" xfId="0" builtinId="0"/>
    <cellStyle name="Normal 2" xfId="3" xr:uid="{00000000-0005-0000-0000-000002000000}"/>
    <cellStyle name="Normal 2 2 14" xfId="5" xr:uid="{72E0E1BD-7A31-48AF-9B40-77D46DA22F42}"/>
    <cellStyle name="Normal 2 4" xfId="1" xr:uid="{00000000-0005-0000-0000-000003000000}"/>
    <cellStyle name="Percent" xfId="4" builtinId="5"/>
  </cellStyles>
  <dxfs count="0"/>
  <tableStyles count="1" defaultTableStyle="TableStyleMedium2" defaultPivotStyle="PivotStyleLight16">
    <tableStyle name="MySqlDefault" pivot="0" table="0" count="0" xr9:uid="{00000000-0011-0000-FFFF-FFFF00000000}"/>
  </tableStyles>
  <colors>
    <mruColors>
      <color rgb="FFDCE6F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114301</xdr:rowOff>
    </xdr:from>
    <xdr:to>
      <xdr:col>9</xdr:col>
      <xdr:colOff>2066925</xdr:colOff>
      <xdr:row>3</xdr:row>
      <xdr:rowOff>166718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14301"/>
          <a:ext cx="1457325" cy="62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123825</xdr:rowOff>
    </xdr:from>
    <xdr:to>
      <xdr:col>3</xdr:col>
      <xdr:colOff>1165098</xdr:colOff>
      <xdr:row>6</xdr:row>
      <xdr:rowOff>150495</xdr:rowOff>
    </xdr:to>
    <xdr:sp macro="[0]!home" textlink="">
      <xdr:nvSpPr>
        <xdr:cNvPr id="2" name="Rectangle: Rounded Corners 3">
          <a:extLst>
            <a:ext uri="{FF2B5EF4-FFF2-40B4-BE49-F238E27FC236}">
              <a16:creationId xmlns:a16="http://schemas.microsoft.com/office/drawing/2014/main" id="{00000000-0008-0000-0100-000002000000}"/>
            </a:ext>
          </a:extLst>
        </xdr:cNvPr>
        <xdr:cNvSpPr/>
      </xdr:nvSpPr>
      <xdr:spPr>
        <a:xfrm>
          <a:off x="704850" y="314325"/>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3</xdr:col>
      <xdr:colOff>1266410</xdr:colOff>
      <xdr:row>5</xdr:row>
      <xdr:rowOff>123825</xdr:rowOff>
    </xdr:from>
    <xdr:to>
      <xdr:col>3</xdr:col>
      <xdr:colOff>2336258</xdr:colOff>
      <xdr:row>6</xdr:row>
      <xdr:rowOff>150495</xdr:rowOff>
    </xdr:to>
    <xdr:sp macro="[0]!'ValidateGeneralInfo 1'" textlink="">
      <xdr:nvSpPr>
        <xdr:cNvPr id="3" name="Rectangle: Rounded Corners 4">
          <a:extLst>
            <a:ext uri="{FF2B5EF4-FFF2-40B4-BE49-F238E27FC236}">
              <a16:creationId xmlns:a16="http://schemas.microsoft.com/office/drawing/2014/main" id="{00000000-0008-0000-0100-000003000000}"/>
            </a:ext>
          </a:extLst>
        </xdr:cNvPr>
        <xdr:cNvSpPr/>
      </xdr:nvSpPr>
      <xdr:spPr>
        <a:xfrm>
          <a:off x="1876010" y="314325"/>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twoCellAnchor>
    <xdr:from>
      <xdr:col>6</xdr:col>
      <xdr:colOff>104774</xdr:colOff>
      <xdr:row>25</xdr:row>
      <xdr:rowOff>57149</xdr:rowOff>
    </xdr:from>
    <xdr:to>
      <xdr:col>6</xdr:col>
      <xdr:colOff>981075</xdr:colOff>
      <xdr:row>25</xdr:row>
      <xdr:rowOff>331469</xdr:rowOff>
    </xdr:to>
    <xdr:sp macro="[0]!opentextblock" textlink="">
      <xdr:nvSpPr>
        <xdr:cNvPr id="4" name="Rounded Rectangle 3" hidden="1">
          <a:extLst>
            <a:ext uri="{FF2B5EF4-FFF2-40B4-BE49-F238E27FC236}">
              <a16:creationId xmlns:a16="http://schemas.microsoft.com/office/drawing/2014/main" id="{00000000-0008-0000-0100-000004000000}"/>
            </a:ext>
          </a:extLst>
        </xdr:cNvPr>
        <xdr:cNvSpPr/>
      </xdr:nvSpPr>
      <xdr:spPr>
        <a:xfrm>
          <a:off x="7286624" y="7010399"/>
          <a:ext cx="876301" cy="27432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solidFill>
                <a:schemeClr val="tx1"/>
              </a:solidFill>
            </a:rPr>
            <a:t>Add</a:t>
          </a:r>
          <a:r>
            <a:rPr lang="en-GB" sz="1100"/>
            <a:t> </a:t>
          </a:r>
          <a:r>
            <a:rPr lang="en-GB" sz="1100">
              <a:solidFill>
                <a:schemeClr val="tx1"/>
              </a:solidFill>
            </a:rPr>
            <a:t>Details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101601</xdr:colOff>
      <xdr:row>5</xdr:row>
      <xdr:rowOff>149224</xdr:rowOff>
    </xdr:from>
    <xdr:to>
      <xdr:col>4</xdr:col>
      <xdr:colOff>561849</xdr:colOff>
      <xdr:row>6</xdr:row>
      <xdr:rowOff>175894</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11201" y="149224"/>
          <a:ext cx="1069848" cy="274320"/>
        </a:xfrm>
        <a:prstGeom prst="roundRect">
          <a:avLst/>
        </a:prstGeom>
        <a:solidFill>
          <a:schemeClr val="bg1">
            <a:lumMod val="75000"/>
          </a:schemeClr>
        </a:solidFill>
        <a:ln>
          <a:solidFill>
            <a:schemeClr val="accent1">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solidFill>
                <a:schemeClr val="tx1"/>
              </a:solidFill>
            </a:rPr>
            <a:t>Home</a:t>
          </a:r>
        </a:p>
      </xdr:txBody>
    </xdr:sp>
    <xdr:clientData/>
  </xdr:twoCellAnchor>
  <xdr:twoCellAnchor>
    <xdr:from>
      <xdr:col>4</xdr:col>
      <xdr:colOff>665694</xdr:colOff>
      <xdr:row>5</xdr:row>
      <xdr:rowOff>149222</xdr:rowOff>
    </xdr:from>
    <xdr:to>
      <xdr:col>4</xdr:col>
      <xdr:colOff>1735542</xdr:colOff>
      <xdr:row>6</xdr:row>
      <xdr:rowOff>175892</xdr:rowOff>
    </xdr:to>
    <xdr:sp macro="[0]!'ValidateRPT 1'" textlink="">
      <xdr:nvSpPr>
        <xdr:cNvPr id="5" name="Rectangle: Rounded Corners 3">
          <a:extLst>
            <a:ext uri="{FF2B5EF4-FFF2-40B4-BE49-F238E27FC236}">
              <a16:creationId xmlns:a16="http://schemas.microsoft.com/office/drawing/2014/main" id="{00000000-0008-0000-0200-000005000000}"/>
            </a:ext>
          </a:extLst>
        </xdr:cNvPr>
        <xdr:cNvSpPr/>
      </xdr:nvSpPr>
      <xdr:spPr>
        <a:xfrm>
          <a:off x="1884894" y="149222"/>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solidFill>
                <a:sysClr val="windowText" lastClr="000000"/>
              </a:solidFill>
            </a:rPr>
            <a:t>Validate</a:t>
          </a:r>
        </a:p>
      </xdr:txBody>
    </xdr:sp>
    <xdr:clientData/>
  </xdr:twoCellAnchor>
  <xdr:twoCellAnchor>
    <xdr:from>
      <xdr:col>3</xdr:col>
      <xdr:colOff>95250</xdr:colOff>
      <xdr:row>12</xdr:row>
      <xdr:rowOff>66675</xdr:rowOff>
    </xdr:from>
    <xdr:to>
      <xdr:col>4</xdr:col>
      <xdr:colOff>555498</xdr:colOff>
      <xdr:row>12</xdr:row>
      <xdr:rowOff>333375</xdr:rowOff>
    </xdr:to>
    <xdr:sp macro="[0]!Add_RPT" textlink="">
      <xdr:nvSpPr>
        <xdr:cNvPr id="6" name="Rectangle: Rounded Corners 3">
          <a:extLst>
            <a:ext uri="{FF2B5EF4-FFF2-40B4-BE49-F238E27FC236}">
              <a16:creationId xmlns:a16="http://schemas.microsoft.com/office/drawing/2014/main" id="{00000000-0008-0000-0200-000006000000}"/>
            </a:ext>
          </a:extLst>
        </xdr:cNvPr>
        <xdr:cNvSpPr/>
      </xdr:nvSpPr>
      <xdr:spPr>
        <a:xfrm>
          <a:off x="704850" y="2495550"/>
          <a:ext cx="1069848" cy="26670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Add</a:t>
          </a:r>
        </a:p>
      </xdr:txBody>
    </xdr:sp>
    <xdr:clientData/>
  </xdr:twoCellAnchor>
  <xdr:twoCellAnchor>
    <xdr:from>
      <xdr:col>4</xdr:col>
      <xdr:colOff>666750</xdr:colOff>
      <xdr:row>12</xdr:row>
      <xdr:rowOff>66675</xdr:rowOff>
    </xdr:from>
    <xdr:to>
      <xdr:col>4</xdr:col>
      <xdr:colOff>1736598</xdr:colOff>
      <xdr:row>12</xdr:row>
      <xdr:rowOff>333375</xdr:rowOff>
    </xdr:to>
    <xdr:sp macro="[0]!'Del_Form 1'" textlink="">
      <xdr:nvSpPr>
        <xdr:cNvPr id="7" name="Rectangle: Rounded Corners 3">
          <a:extLst>
            <a:ext uri="{FF2B5EF4-FFF2-40B4-BE49-F238E27FC236}">
              <a16:creationId xmlns:a16="http://schemas.microsoft.com/office/drawing/2014/main" id="{00000000-0008-0000-0200-000007000000}"/>
            </a:ext>
          </a:extLst>
        </xdr:cNvPr>
        <xdr:cNvSpPr/>
      </xdr:nvSpPr>
      <xdr:spPr>
        <a:xfrm>
          <a:off x="1885950" y="2495550"/>
          <a:ext cx="1069848" cy="26670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Delete</a:t>
          </a:r>
        </a:p>
      </xdr:txBody>
    </xdr:sp>
    <xdr:clientData/>
  </xdr:twoCellAnchor>
  <mc:AlternateContent xmlns:mc="http://schemas.openxmlformats.org/markup-compatibility/2006">
    <mc:Choice xmlns:a14="http://schemas.microsoft.com/office/drawing/2010/main" Requires="a14">
      <xdr:twoCellAnchor>
        <xdr:from>
          <xdr:col>25</xdr:col>
          <xdr:colOff>60960</xdr:colOff>
          <xdr:row>13</xdr:row>
          <xdr:rowOff>60960</xdr:rowOff>
        </xdr:from>
        <xdr:to>
          <xdr:col>25</xdr:col>
          <xdr:colOff>1356360</xdr:colOff>
          <xdr:row>13</xdr:row>
          <xdr:rowOff>327660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14</xdr:row>
          <xdr:rowOff>60960</xdr:rowOff>
        </xdr:from>
        <xdr:to>
          <xdr:col>25</xdr:col>
          <xdr:colOff>1356360</xdr:colOff>
          <xdr:row>14</xdr:row>
          <xdr:rowOff>327660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15</xdr:row>
          <xdr:rowOff>60960</xdr:rowOff>
        </xdr:from>
        <xdr:to>
          <xdr:col>25</xdr:col>
          <xdr:colOff>1356360</xdr:colOff>
          <xdr:row>15</xdr:row>
          <xdr:rowOff>327660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16</xdr:row>
          <xdr:rowOff>60960</xdr:rowOff>
        </xdr:from>
        <xdr:to>
          <xdr:col>25</xdr:col>
          <xdr:colOff>1356360</xdr:colOff>
          <xdr:row>16</xdr:row>
          <xdr:rowOff>327660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17</xdr:row>
          <xdr:rowOff>60960</xdr:rowOff>
        </xdr:from>
        <xdr:to>
          <xdr:col>25</xdr:col>
          <xdr:colOff>1356360</xdr:colOff>
          <xdr:row>17</xdr:row>
          <xdr:rowOff>327660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18</xdr:row>
          <xdr:rowOff>60960</xdr:rowOff>
        </xdr:from>
        <xdr:to>
          <xdr:col>25</xdr:col>
          <xdr:colOff>1356360</xdr:colOff>
          <xdr:row>18</xdr:row>
          <xdr:rowOff>327660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19</xdr:row>
          <xdr:rowOff>60960</xdr:rowOff>
        </xdr:from>
        <xdr:to>
          <xdr:col>25</xdr:col>
          <xdr:colOff>1356360</xdr:colOff>
          <xdr:row>19</xdr:row>
          <xdr:rowOff>327660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20</xdr:row>
          <xdr:rowOff>60960</xdr:rowOff>
        </xdr:from>
        <xdr:to>
          <xdr:col>25</xdr:col>
          <xdr:colOff>1356360</xdr:colOff>
          <xdr:row>20</xdr:row>
          <xdr:rowOff>327660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21</xdr:row>
          <xdr:rowOff>60960</xdr:rowOff>
        </xdr:from>
        <xdr:to>
          <xdr:col>25</xdr:col>
          <xdr:colOff>1356360</xdr:colOff>
          <xdr:row>21</xdr:row>
          <xdr:rowOff>327660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22</xdr:row>
          <xdr:rowOff>60960</xdr:rowOff>
        </xdr:from>
        <xdr:to>
          <xdr:col>25</xdr:col>
          <xdr:colOff>1356360</xdr:colOff>
          <xdr:row>22</xdr:row>
          <xdr:rowOff>327660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23</xdr:row>
          <xdr:rowOff>60960</xdr:rowOff>
        </xdr:from>
        <xdr:to>
          <xdr:col>25</xdr:col>
          <xdr:colOff>1356360</xdr:colOff>
          <xdr:row>23</xdr:row>
          <xdr:rowOff>327660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24</xdr:row>
          <xdr:rowOff>60960</xdr:rowOff>
        </xdr:from>
        <xdr:to>
          <xdr:col>25</xdr:col>
          <xdr:colOff>1356360</xdr:colOff>
          <xdr:row>24</xdr:row>
          <xdr:rowOff>327660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25</xdr:row>
          <xdr:rowOff>60960</xdr:rowOff>
        </xdr:from>
        <xdr:to>
          <xdr:col>25</xdr:col>
          <xdr:colOff>1356360</xdr:colOff>
          <xdr:row>25</xdr:row>
          <xdr:rowOff>327660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26</xdr:row>
          <xdr:rowOff>60960</xdr:rowOff>
        </xdr:from>
        <xdr:to>
          <xdr:col>25</xdr:col>
          <xdr:colOff>1356360</xdr:colOff>
          <xdr:row>26</xdr:row>
          <xdr:rowOff>327660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27</xdr:row>
          <xdr:rowOff>60960</xdr:rowOff>
        </xdr:from>
        <xdr:to>
          <xdr:col>25</xdr:col>
          <xdr:colOff>1356360</xdr:colOff>
          <xdr:row>27</xdr:row>
          <xdr:rowOff>327660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28</xdr:row>
          <xdr:rowOff>60960</xdr:rowOff>
        </xdr:from>
        <xdr:to>
          <xdr:col>25</xdr:col>
          <xdr:colOff>1356360</xdr:colOff>
          <xdr:row>28</xdr:row>
          <xdr:rowOff>327660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29</xdr:row>
          <xdr:rowOff>60960</xdr:rowOff>
        </xdr:from>
        <xdr:to>
          <xdr:col>25</xdr:col>
          <xdr:colOff>1356360</xdr:colOff>
          <xdr:row>29</xdr:row>
          <xdr:rowOff>327660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60960</xdr:colOff>
          <xdr:row>30</xdr:row>
          <xdr:rowOff>60960</xdr:rowOff>
        </xdr:from>
        <xdr:to>
          <xdr:col>25</xdr:col>
          <xdr:colOff>1356360</xdr:colOff>
          <xdr:row>30</xdr:row>
          <xdr:rowOff>327660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63500</xdr:colOff>
          <xdr:row>31</xdr:row>
          <xdr:rowOff>63500</xdr:rowOff>
        </xdr:from>
        <xdr:to>
          <xdr:col>25</xdr:col>
          <xdr:colOff>1353820</xdr:colOff>
          <xdr:row>31</xdr:row>
          <xdr:rowOff>330200</xdr:rowOff>
        </xdr:to>
        <xdr:sp macro="" textlink="">
          <xdr:nvSpPr>
            <xdr:cNvPr id="3093" name="Button 21" hidden="1">
              <a:extLst>
                <a:ext uri="{63B3BB69-23CF-44E3-9099-C40C66FF867C}">
                  <a14:compatExt spid="_x0000_s3093"/>
                </a:ext>
                <a:ext uri="{FF2B5EF4-FFF2-40B4-BE49-F238E27FC236}">
                  <a16:creationId xmlns:a16="http://schemas.microsoft.com/office/drawing/2014/main" id="{B671F89A-23B9-655F-C4AA-81255384661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IN" sz="1100" b="0" i="0" u="none" strike="noStrike" baseline="0">
                  <a:solidFill>
                    <a:srgbClr val="000000"/>
                  </a:solidFill>
                  <a:latin typeface="Calibri"/>
                  <a:cs typeface="Calibri"/>
                </a:rPr>
                <a:t>Add Details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6:J47"/>
  <sheetViews>
    <sheetView showGridLines="0" workbookViewId="0">
      <selection activeCell="E6" sqref="E6:I6"/>
    </sheetView>
  </sheetViews>
  <sheetFormatPr defaultRowHeight="14.4"/>
  <cols>
    <col min="1" max="1" width="1.88671875" customWidth="1"/>
    <col min="2" max="2" width="2" customWidth="1"/>
    <col min="3" max="3" width="2.6640625" customWidth="1"/>
    <col min="4" max="4" width="8" customWidth="1"/>
    <col min="5" max="5" width="12.109375" customWidth="1"/>
    <col min="6" max="6" width="16.5546875" customWidth="1"/>
    <col min="7" max="7" width="17" customWidth="1"/>
    <col min="8" max="8" width="12.88671875" customWidth="1"/>
    <col min="9" max="9" width="20" customWidth="1"/>
    <col min="10" max="10" width="38.88671875" customWidth="1"/>
    <col min="11" max="11" width="2.88671875" customWidth="1"/>
    <col min="12" max="13" width="3.33203125" customWidth="1"/>
  </cols>
  <sheetData>
    <row r="6" spans="4:10">
      <c r="E6" s="80" t="s">
        <v>0</v>
      </c>
      <c r="F6" s="81"/>
      <c r="G6" s="81"/>
      <c r="H6" s="81"/>
      <c r="I6" s="82"/>
    </row>
    <row r="7" spans="4:10">
      <c r="E7" s="1" t="s">
        <v>1</v>
      </c>
      <c r="F7" s="83" t="s">
        <v>2</v>
      </c>
      <c r="G7" s="84"/>
      <c r="H7" s="84"/>
      <c r="I7" s="85"/>
    </row>
    <row r="8" spans="4:10">
      <c r="E8" s="1" t="s">
        <v>3</v>
      </c>
      <c r="F8" s="83" t="s">
        <v>4</v>
      </c>
      <c r="G8" s="86"/>
      <c r="H8" s="86"/>
      <c r="I8" s="87"/>
    </row>
    <row r="9" spans="4:10">
      <c r="E9" s="1" t="s">
        <v>5</v>
      </c>
      <c r="F9" s="83" t="s">
        <v>6</v>
      </c>
      <c r="G9" s="86"/>
      <c r="H9" s="86"/>
      <c r="I9" s="87"/>
    </row>
    <row r="10" spans="4:10">
      <c r="E10" s="1" t="s">
        <v>7</v>
      </c>
      <c r="F10" s="2" t="s">
        <v>8</v>
      </c>
      <c r="G10" s="3"/>
      <c r="H10" s="3"/>
      <c r="I10" s="4"/>
    </row>
    <row r="11" spans="4:10">
      <c r="E11" s="1" t="s">
        <v>9</v>
      </c>
      <c r="F11" s="83" t="s">
        <v>10</v>
      </c>
      <c r="G11" s="86"/>
      <c r="H11" s="86"/>
      <c r="I11" s="87"/>
    </row>
    <row r="12" spans="4:10">
      <c r="I12" s="5"/>
    </row>
    <row r="13" spans="4:10">
      <c r="I13" s="5"/>
    </row>
    <row r="14" spans="4:10">
      <c r="D14" s="88" t="s">
        <v>11</v>
      </c>
      <c r="E14" s="89"/>
      <c r="F14" s="89"/>
      <c r="G14" s="89"/>
      <c r="H14" s="89"/>
      <c r="I14" s="89"/>
      <c r="J14" s="90"/>
    </row>
    <row r="15" spans="4:10">
      <c r="D15" s="91" t="s">
        <v>12</v>
      </c>
      <c r="E15" s="91"/>
      <c r="F15" s="91"/>
      <c r="G15" s="91"/>
      <c r="H15" s="91"/>
      <c r="I15" s="91"/>
      <c r="J15" s="91"/>
    </row>
    <row r="16" spans="4:10">
      <c r="D16" s="6"/>
      <c r="E16" s="6"/>
      <c r="F16" s="6"/>
      <c r="G16" s="6"/>
      <c r="H16" s="6"/>
      <c r="I16" s="7"/>
      <c r="J16" s="6"/>
    </row>
    <row r="17" spans="4:10">
      <c r="I17" s="5"/>
    </row>
    <row r="18" spans="4:10" ht="15.6">
      <c r="D18" s="92" t="s">
        <v>13</v>
      </c>
      <c r="E18" s="93"/>
      <c r="F18" s="93"/>
      <c r="G18" s="93"/>
      <c r="H18" s="93"/>
      <c r="I18" s="93"/>
      <c r="J18" s="94"/>
    </row>
    <row r="19" spans="4:10">
      <c r="D19" s="95" t="s">
        <v>14</v>
      </c>
      <c r="E19" s="96"/>
      <c r="F19" s="96"/>
      <c r="G19" s="96"/>
      <c r="H19" s="96"/>
      <c r="I19" s="96"/>
      <c r="J19" s="97"/>
    </row>
    <row r="20" spans="4:10">
      <c r="D20" s="98" t="s">
        <v>15</v>
      </c>
      <c r="E20" s="99"/>
      <c r="F20" s="99"/>
      <c r="G20" s="99"/>
      <c r="H20" s="99"/>
      <c r="I20" s="99"/>
      <c r="J20" s="100"/>
    </row>
    <row r="21" spans="4:10">
      <c r="D21" s="77" t="s">
        <v>16</v>
      </c>
      <c r="E21" s="78"/>
      <c r="F21" s="78"/>
      <c r="G21" s="78"/>
      <c r="H21" s="78"/>
      <c r="I21" s="78"/>
      <c r="J21" s="79"/>
    </row>
    <row r="22" spans="4:10">
      <c r="D22" s="77" t="s">
        <v>17</v>
      </c>
      <c r="E22" s="78"/>
      <c r="F22" s="78"/>
      <c r="G22" s="78"/>
      <c r="H22" s="78"/>
      <c r="I22" s="78"/>
      <c r="J22" s="79"/>
    </row>
    <row r="23" spans="4:10" ht="31.5" customHeight="1">
      <c r="D23" s="104" t="s">
        <v>18</v>
      </c>
      <c r="E23" s="105"/>
      <c r="F23" s="105"/>
      <c r="G23" s="105"/>
      <c r="H23" s="105"/>
      <c r="I23" s="105"/>
      <c r="J23" s="106"/>
    </row>
    <row r="24" spans="4:10">
      <c r="I24" s="5"/>
    </row>
    <row r="25" spans="4:10">
      <c r="I25" s="5"/>
    </row>
    <row r="26" spans="4:10" ht="15.6">
      <c r="D26" s="101" t="s">
        <v>19</v>
      </c>
      <c r="E26" s="102"/>
      <c r="F26" s="102"/>
      <c r="G26" s="102"/>
      <c r="H26" s="102"/>
      <c r="I26" s="102"/>
      <c r="J26" s="103"/>
    </row>
    <row r="27" spans="4:10">
      <c r="D27" s="8">
        <v>1</v>
      </c>
      <c r="E27" s="107" t="s">
        <v>20</v>
      </c>
      <c r="F27" s="108"/>
      <c r="G27" s="108"/>
      <c r="H27" s="108"/>
      <c r="I27" s="108"/>
      <c r="J27" s="9" t="s">
        <v>21</v>
      </c>
    </row>
    <row r="28" spans="4:10">
      <c r="D28" s="10">
        <v>2</v>
      </c>
      <c r="E28" s="109" t="s">
        <v>22</v>
      </c>
      <c r="F28" s="110"/>
      <c r="G28" s="110"/>
      <c r="H28" s="110"/>
      <c r="I28" s="110"/>
      <c r="J28" s="11" t="s">
        <v>22</v>
      </c>
    </row>
    <row r="29" spans="4:10">
      <c r="D29" s="12"/>
      <c r="E29" s="12"/>
      <c r="F29" s="12"/>
      <c r="G29" s="12"/>
      <c r="H29" s="12"/>
      <c r="I29" s="13"/>
      <c r="J29" s="12"/>
    </row>
    <row r="30" spans="4:10">
      <c r="I30" s="5"/>
    </row>
    <row r="31" spans="4:10" ht="15.6">
      <c r="D31" s="92" t="s">
        <v>23</v>
      </c>
      <c r="E31" s="93"/>
      <c r="F31" s="93"/>
      <c r="G31" s="93"/>
      <c r="H31" s="93"/>
      <c r="I31" s="93"/>
      <c r="J31" s="94"/>
    </row>
    <row r="32" spans="4:10">
      <c r="D32" s="111" t="s">
        <v>24</v>
      </c>
      <c r="E32" s="112"/>
      <c r="F32" s="112"/>
      <c r="G32" s="112"/>
      <c r="H32" s="112"/>
      <c r="I32" s="112"/>
      <c r="J32" s="113"/>
    </row>
    <row r="33" spans="4:10" ht="40.5" customHeight="1">
      <c r="D33" s="114" t="s">
        <v>25</v>
      </c>
      <c r="E33" s="115"/>
      <c r="F33" s="115"/>
      <c r="G33" s="115"/>
      <c r="H33" s="115"/>
      <c r="I33" s="115"/>
      <c r="J33" s="116"/>
    </row>
    <row r="34" spans="4:10" ht="46.5" customHeight="1">
      <c r="D34" s="114" t="s">
        <v>26</v>
      </c>
      <c r="E34" s="115"/>
      <c r="F34" s="115"/>
      <c r="G34" s="115"/>
      <c r="H34" s="115"/>
      <c r="I34" s="115"/>
      <c r="J34" s="116"/>
    </row>
    <row r="35" spans="4:10">
      <c r="D35" s="95" t="s">
        <v>27</v>
      </c>
      <c r="E35" s="117"/>
      <c r="F35" s="117"/>
      <c r="G35" s="117"/>
      <c r="H35" s="117"/>
      <c r="I35" s="117"/>
      <c r="J35" s="118"/>
    </row>
    <row r="36" spans="4:10" ht="45.75" customHeight="1">
      <c r="D36" s="119" t="s">
        <v>28</v>
      </c>
      <c r="E36" s="120"/>
      <c r="F36" s="120"/>
      <c r="G36" s="120"/>
      <c r="H36" s="120"/>
      <c r="I36" s="120"/>
      <c r="J36" s="121"/>
    </row>
    <row r="37" spans="4:10" ht="59.25" customHeight="1">
      <c r="D37" s="122" t="s">
        <v>29</v>
      </c>
      <c r="E37" s="123"/>
      <c r="F37" s="123"/>
      <c r="G37" s="123"/>
      <c r="H37" s="123"/>
      <c r="I37" s="123"/>
      <c r="J37" s="124"/>
    </row>
    <row r="38" spans="4:10">
      <c r="I38" s="5"/>
    </row>
    <row r="39" spans="4:10">
      <c r="I39" s="5"/>
    </row>
    <row r="40" spans="4:10" ht="15.6">
      <c r="D40" s="101" t="s">
        <v>30</v>
      </c>
      <c r="E40" s="102"/>
      <c r="F40" s="102"/>
      <c r="G40" s="102"/>
      <c r="H40" s="102"/>
      <c r="I40" s="102"/>
      <c r="J40" s="103"/>
    </row>
    <row r="41" spans="4:10">
      <c r="D41" s="126" t="s">
        <v>31</v>
      </c>
      <c r="E41" s="126"/>
      <c r="F41" s="126"/>
      <c r="G41" s="126"/>
      <c r="H41" s="126"/>
      <c r="I41" s="126"/>
      <c r="J41" s="126"/>
    </row>
    <row r="42" spans="4:10">
      <c r="D42" s="126" t="s">
        <v>32</v>
      </c>
      <c r="E42" s="126"/>
      <c r="F42" s="126"/>
      <c r="G42" s="126"/>
      <c r="H42" s="126"/>
      <c r="I42" s="126"/>
      <c r="J42" s="126"/>
    </row>
    <row r="43" spans="4:10">
      <c r="D43" s="126" t="s">
        <v>33</v>
      </c>
      <c r="E43" s="126"/>
      <c r="F43" s="126"/>
      <c r="G43" s="126"/>
      <c r="H43" s="126"/>
      <c r="I43" s="126"/>
      <c r="J43" s="126"/>
    </row>
    <row r="44" spans="4:10">
      <c r="D44" s="126" t="s">
        <v>34</v>
      </c>
      <c r="E44" s="126"/>
      <c r="F44" s="126"/>
      <c r="G44" s="126"/>
      <c r="H44" s="126"/>
      <c r="I44" s="126"/>
      <c r="J44" s="126"/>
    </row>
    <row r="45" spans="4:10">
      <c r="D45" s="126" t="s">
        <v>35</v>
      </c>
      <c r="E45" s="126"/>
      <c r="F45" s="126"/>
      <c r="G45" s="126"/>
      <c r="H45" s="126"/>
      <c r="I45" s="126"/>
      <c r="J45" s="126"/>
    </row>
    <row r="46" spans="4:10">
      <c r="D46" s="127" t="s">
        <v>36</v>
      </c>
      <c r="E46" s="125"/>
      <c r="F46" s="125"/>
      <c r="G46" s="125"/>
      <c r="H46" s="125"/>
      <c r="I46" s="125"/>
      <c r="J46" s="125"/>
    </row>
    <row r="47" spans="4:10">
      <c r="D47" s="125" t="s">
        <v>37</v>
      </c>
      <c r="E47" s="125"/>
      <c r="F47" s="125"/>
      <c r="G47" s="125"/>
      <c r="H47" s="125"/>
      <c r="I47" s="125"/>
      <c r="J47" s="125"/>
    </row>
  </sheetData>
  <sheetProtection algorithmName="SHA-512" hashValue="k7tAIuQRLPGTNmZaSqU7Bgy1rI8U1I+nzkPIol3vRr6MlP22vL4nOuu4Mk2lI8U9JBNa4efvFGMOOsmMUlceGQ==" saltValue="vJ1plMtLIgkyaMrt7tuJ+Q==" spinCount="100000" sheet="1" objects="1" scenarios="1"/>
  <mergeCells count="31">
    <mergeCell ref="D47:J47"/>
    <mergeCell ref="D41:J41"/>
    <mergeCell ref="D42:J42"/>
    <mergeCell ref="D43:J43"/>
    <mergeCell ref="D44:J44"/>
    <mergeCell ref="D45:J45"/>
    <mergeCell ref="D46:J46"/>
    <mergeCell ref="D40:J40"/>
    <mergeCell ref="D23:J23"/>
    <mergeCell ref="D26:J26"/>
    <mergeCell ref="E27:I27"/>
    <mergeCell ref="E28:I28"/>
    <mergeCell ref="D31:J31"/>
    <mergeCell ref="D32:J32"/>
    <mergeCell ref="D33:J33"/>
    <mergeCell ref="D34:J34"/>
    <mergeCell ref="D35:J35"/>
    <mergeCell ref="D36:J36"/>
    <mergeCell ref="D37:J37"/>
    <mergeCell ref="D22:J22"/>
    <mergeCell ref="E6:I6"/>
    <mergeCell ref="F7:I7"/>
    <mergeCell ref="F8:I8"/>
    <mergeCell ref="F9:I9"/>
    <mergeCell ref="F11:I11"/>
    <mergeCell ref="D14:J14"/>
    <mergeCell ref="D15:J15"/>
    <mergeCell ref="D18:J18"/>
    <mergeCell ref="D19:J19"/>
    <mergeCell ref="D20:J20"/>
    <mergeCell ref="D21:J21"/>
  </mergeCells>
  <hyperlinks>
    <hyperlink ref="F7:I7" location="Index!D14" display="Overview" xr:uid="{00000000-0004-0000-0000-000000000000}"/>
    <hyperlink ref="F8:I8" location="Index!D18" display="Before you begin" xr:uid="{00000000-0004-0000-0000-000001000000}"/>
    <hyperlink ref="F9:I9" location="Index!D26" display="Index" xr:uid="{00000000-0004-0000-0000-000002000000}"/>
    <hyperlink ref="F10" location="Index!D31" display="Steps for Filing Related Party Transaction Report" xr:uid="{00000000-0004-0000-0000-000003000000}"/>
    <hyperlink ref="F11:I11" location="Index!D40" display="Fill up the data in excel utility" xr:uid="{00000000-0004-0000-0000-000004000000}"/>
    <hyperlink ref="J27" location="'General Info'!A1" display="General Info" xr:uid="{00000000-0004-0000-0000-000005000000}"/>
    <hyperlink ref="J28" location="'Related party transactions'!A1" display="Related Party Transactions"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43"/>
  <sheetViews>
    <sheetView showGridLines="0" topLeftCell="C1" zoomScale="85" zoomScaleNormal="85" workbookViewId="0">
      <pane xSplit="1" ySplit="8" topLeftCell="D9" activePane="bottomRight" state="frozen"/>
      <selection activeCell="C6" sqref="C6"/>
      <selection pane="topRight" activeCell="D6" sqref="D6"/>
      <selection pane="bottomLeft" activeCell="C9" sqref="C9"/>
      <selection pane="bottomRight" activeCell="G24" sqref="G24"/>
    </sheetView>
  </sheetViews>
  <sheetFormatPr defaultColWidth="0" defaultRowHeight="14.4"/>
  <cols>
    <col min="1" max="2" width="9.109375" hidden="1" customWidth="1"/>
    <col min="3" max="3" width="9.109375" customWidth="1"/>
    <col min="4" max="4" width="38.6640625" bestFit="1" customWidth="1"/>
    <col min="5" max="5" width="50.6640625" customWidth="1"/>
    <col min="6" max="6" width="9.109375" customWidth="1"/>
    <col min="7" max="7" width="16.33203125" customWidth="1"/>
    <col min="8" max="8" width="9.109375" customWidth="1"/>
    <col min="9" max="9" width="8.88671875" customWidth="1"/>
    <col min="10" max="16383" width="11.6640625" hidden="1"/>
    <col min="16384" max="16384" width="2.5546875" hidden="1"/>
  </cols>
  <sheetData>
    <row r="1" spans="4:19" hidden="1">
      <c r="K1" t="s">
        <v>57</v>
      </c>
    </row>
    <row r="2" spans="4:19" hidden="1">
      <c r="K2" t="s">
        <v>62</v>
      </c>
    </row>
    <row r="3" spans="4:19" hidden="1">
      <c r="K3" t="s">
        <v>179</v>
      </c>
    </row>
    <row r="4" spans="4:19" hidden="1"/>
    <row r="5" spans="4:19" hidden="1">
      <c r="R5" t="s">
        <v>50</v>
      </c>
    </row>
    <row r="6" spans="4:19" ht="20.100000000000001" customHeight="1">
      <c r="R6" t="s">
        <v>51</v>
      </c>
    </row>
    <row r="7" spans="4:19" ht="20.100000000000001" customHeight="1">
      <c r="R7" t="s">
        <v>52</v>
      </c>
    </row>
    <row r="8" spans="4:19" ht="30" customHeight="1">
      <c r="D8" s="134" t="s">
        <v>53</v>
      </c>
      <c r="E8" s="135"/>
      <c r="F8" s="134"/>
      <c r="G8" s="134"/>
      <c r="R8" t="s">
        <v>54</v>
      </c>
    </row>
    <row r="9" spans="4:19" ht="20.100000000000001" customHeight="1">
      <c r="D9" s="48" t="s">
        <v>55</v>
      </c>
      <c r="E9" s="54" t="s">
        <v>215</v>
      </c>
      <c r="F9" s="136"/>
      <c r="G9" s="137"/>
      <c r="J9" t="s">
        <v>56</v>
      </c>
      <c r="M9" t="s">
        <v>57</v>
      </c>
      <c r="N9" s="35" t="s">
        <v>58</v>
      </c>
      <c r="O9" s="35" t="s">
        <v>58</v>
      </c>
      <c r="P9">
        <v>2020</v>
      </c>
      <c r="Q9" t="s">
        <v>59</v>
      </c>
    </row>
    <row r="10" spans="4:19" ht="20.100000000000001" customHeight="1">
      <c r="D10" s="49" t="s">
        <v>60</v>
      </c>
      <c r="E10" s="53" t="s">
        <v>216</v>
      </c>
      <c r="F10" s="138"/>
      <c r="G10" s="139"/>
      <c r="J10" t="s">
        <v>61</v>
      </c>
      <c r="M10" t="s">
        <v>62</v>
      </c>
      <c r="N10" s="35" t="s">
        <v>63</v>
      </c>
      <c r="O10" s="35" t="s">
        <v>64</v>
      </c>
      <c r="P10">
        <v>2021</v>
      </c>
      <c r="Q10" t="s">
        <v>65</v>
      </c>
    </row>
    <row r="11" spans="4:19" ht="20.100000000000001" customHeight="1">
      <c r="D11" s="49" t="s">
        <v>66</v>
      </c>
      <c r="E11" s="53"/>
      <c r="F11" s="140"/>
      <c r="G11" s="139"/>
      <c r="J11" t="s">
        <v>67</v>
      </c>
      <c r="N11" s="35" t="s">
        <v>68</v>
      </c>
      <c r="O11" s="35" t="s">
        <v>69</v>
      </c>
      <c r="P11">
        <v>2022</v>
      </c>
    </row>
    <row r="12" spans="4:19" ht="20.100000000000001" customHeight="1">
      <c r="D12" s="49" t="s">
        <v>70</v>
      </c>
      <c r="E12" s="41"/>
      <c r="F12" s="141"/>
      <c r="G12" s="142"/>
      <c r="J12" t="s">
        <v>71</v>
      </c>
      <c r="N12" s="35" t="s">
        <v>64</v>
      </c>
      <c r="O12" s="35" t="s">
        <v>72</v>
      </c>
    </row>
    <row r="13" spans="4:19" ht="20.100000000000001" customHeight="1">
      <c r="D13" s="49" t="s">
        <v>73</v>
      </c>
      <c r="E13" s="55" t="s">
        <v>58</v>
      </c>
      <c r="F13" s="56" t="s">
        <v>64</v>
      </c>
      <c r="G13" s="57">
        <v>2022</v>
      </c>
      <c r="J13" t="s">
        <v>74</v>
      </c>
      <c r="N13" s="35" t="s">
        <v>75</v>
      </c>
      <c r="O13" s="35" t="s">
        <v>68</v>
      </c>
    </row>
    <row r="14" spans="4:19" ht="20.100000000000001" customHeight="1">
      <c r="D14" s="49" t="s">
        <v>76</v>
      </c>
      <c r="E14" s="58">
        <f>IF(COUNTA(E13:G13)=3,IF(F14=3,31,IF(F14=6,30,IF(F14=9,30,IF(F14=12,31,"")))),"")</f>
        <v>31</v>
      </c>
      <c r="F14" s="59">
        <f>IF(COUNTA(E13:G13)=3,IF(F13="","",IF(F13="01",12,F13-1)),"")</f>
        <v>3</v>
      </c>
      <c r="G14" s="60">
        <f>IF(COUNTA(E13:G13)=3,IF(G13="","",IF(F13="01",G13,G13+1)),"")</f>
        <v>2023</v>
      </c>
      <c r="J14" t="s">
        <v>77</v>
      </c>
      <c r="N14" s="35" t="s">
        <v>78</v>
      </c>
      <c r="O14" s="35" t="s">
        <v>78</v>
      </c>
    </row>
    <row r="15" spans="4:19" ht="20.100000000000001" customHeight="1">
      <c r="D15" s="49" t="s">
        <v>79</v>
      </c>
      <c r="E15" s="42" t="s">
        <v>59</v>
      </c>
      <c r="F15" s="143"/>
      <c r="G15" s="144"/>
      <c r="J15" t="s">
        <v>80</v>
      </c>
      <c r="N15" s="35" t="s">
        <v>69</v>
      </c>
      <c r="O15" s="35" t="s">
        <v>81</v>
      </c>
    </row>
    <row r="16" spans="4:19" ht="20.100000000000001" customHeight="1">
      <c r="D16" s="49" t="s">
        <v>82</v>
      </c>
      <c r="E16" s="44" t="str">
        <f>IF(COUNTA(E13:G13)&lt;3,"",IF(E15="","","01"))</f>
        <v>01</v>
      </c>
      <c r="F16" s="45" t="str">
        <f>IF(COUNTA(E13:G13)&lt;3,"",IF(E15="","",IF(E15=Q9,F13,IF((F13+6)&gt;12,"0"&amp;(F13+6)-12,IF(F13="04","10","0"&amp;(F13+6))))))</f>
        <v>04</v>
      </c>
      <c r="G16" s="46">
        <f>IF(COUNTA(E13:G13)&lt;3,"",IF(E15="","",IF(E15&lt;&gt;Q9,IF(F13="07",G13+1,IF(F13="10",G13+1,G13)),G13)))</f>
        <v>2022</v>
      </c>
      <c r="J16" t="s">
        <v>83</v>
      </c>
      <c r="N16" s="35"/>
      <c r="O16" s="35" t="s">
        <v>84</v>
      </c>
      <c r="S16" t="str">
        <f>IF(E15=Q9,F13,F13+6)</f>
        <v>04</v>
      </c>
    </row>
    <row r="17" spans="4:15" ht="20.100000000000001" customHeight="1">
      <c r="D17" s="49" t="s">
        <v>85</v>
      </c>
      <c r="E17" s="44" t="str">
        <f>IF(COUNTA(E13:G13)&lt;3,"",IF(E15="","",IF(F17&lt;&gt;"1",IF(F17&lt;&gt;"03",IF(F17&lt;&gt;"05",IF(F17&lt;&gt;"07",IF(F17&lt;&gt;"08",IF(F17&lt;&gt;"10",IF(F17&lt;&gt;12,"30","31"),"31"),"31"),"31"),"31"),"31"),"31")))</f>
        <v>30</v>
      </c>
      <c r="F17" s="62" t="str">
        <f>IF(COUNTA(E13:G13)&lt;3,"",IF(E15="","",IF(E15=Q10,IF(F14&lt;=9,"0"&amp;F14,F14),IF((F14+6)&gt;12,"0"&amp;(F14+6)-12,IF(IF(F14&lt;=9,"0"&amp;F14,F14)="04","10",IF(IF(F14&lt;=9,"0"&amp;F14,F14)="06",12,"0"&amp;(F14+6)))))))</f>
        <v>09</v>
      </c>
      <c r="G17" s="47">
        <f>IF(COUNTA(E13:G13)&lt;3,"",IF(E15="","",IF(E15=Q9,IF(F13="04",G13,IF(F13="01",G13,IF(F13="07",G13,G14))),G14)))</f>
        <v>2022</v>
      </c>
      <c r="H17" s="63"/>
      <c r="J17" t="s">
        <v>86</v>
      </c>
      <c r="N17" s="35"/>
      <c r="O17" s="35"/>
    </row>
    <row r="18" spans="4:15" ht="28.8">
      <c r="D18" s="50" t="s">
        <v>125</v>
      </c>
      <c r="E18" s="42" t="s">
        <v>50</v>
      </c>
      <c r="F18" s="145"/>
      <c r="G18" s="137"/>
      <c r="J18" t="s">
        <v>87</v>
      </c>
      <c r="N18" s="35"/>
      <c r="O18" s="35"/>
    </row>
    <row r="19" spans="4:15" ht="28.8">
      <c r="D19" s="50" t="s">
        <v>111</v>
      </c>
      <c r="E19" s="42" t="s">
        <v>57</v>
      </c>
      <c r="F19" s="140"/>
      <c r="G19" s="139"/>
      <c r="J19" t="s">
        <v>144</v>
      </c>
      <c r="N19" s="35"/>
      <c r="O19" s="35"/>
    </row>
    <row r="20" spans="4:15" ht="57.6">
      <c r="D20" s="51" t="s">
        <v>88</v>
      </c>
      <c r="E20" s="43" t="s">
        <v>57</v>
      </c>
      <c r="F20" s="141"/>
      <c r="G20" s="142"/>
      <c r="J20" t="s">
        <v>89</v>
      </c>
      <c r="N20" s="35" t="s">
        <v>90</v>
      </c>
      <c r="O20" s="35"/>
    </row>
    <row r="21" spans="4:15">
      <c r="N21" s="35" t="s">
        <v>81</v>
      </c>
      <c r="O21" s="35"/>
    </row>
    <row r="22" spans="4:15" ht="35.1" customHeight="1">
      <c r="D22" s="131" t="s">
        <v>180</v>
      </c>
      <c r="E22" s="132"/>
      <c r="F22" s="133"/>
      <c r="G22" s="61" t="s">
        <v>179</v>
      </c>
      <c r="J22" t="s">
        <v>185</v>
      </c>
      <c r="N22" s="35" t="s">
        <v>72</v>
      </c>
      <c r="O22" s="35"/>
    </row>
    <row r="23" spans="4:15" ht="80.099999999999994" customHeight="1">
      <c r="D23" s="131" t="s">
        <v>181</v>
      </c>
      <c r="E23" s="132"/>
      <c r="F23" s="133"/>
      <c r="G23" s="61" t="s">
        <v>179</v>
      </c>
      <c r="J23" t="s">
        <v>187</v>
      </c>
      <c r="N23" s="35" t="s">
        <v>91</v>
      </c>
      <c r="O23" s="35"/>
    </row>
    <row r="24" spans="4:15" ht="20.100000000000001" customHeight="1">
      <c r="D24" s="128" t="s">
        <v>182</v>
      </c>
      <c r="E24" s="129"/>
      <c r="F24" s="130"/>
      <c r="G24" s="61" t="s">
        <v>62</v>
      </c>
      <c r="J24" t="s">
        <v>189</v>
      </c>
      <c r="N24" s="35" t="s">
        <v>84</v>
      </c>
      <c r="O24" s="35"/>
    </row>
    <row r="25" spans="4:15" ht="35.1" customHeight="1">
      <c r="D25" s="131" t="s">
        <v>184</v>
      </c>
      <c r="E25" s="132"/>
      <c r="F25" s="133"/>
      <c r="G25" s="71"/>
      <c r="J25" t="s">
        <v>191</v>
      </c>
      <c r="N25" s="35" t="s">
        <v>92</v>
      </c>
    </row>
    <row r="26" spans="4:15" ht="30" customHeight="1">
      <c r="D26" s="128" t="s">
        <v>183</v>
      </c>
      <c r="E26" s="129"/>
      <c r="F26" s="130"/>
      <c r="G26" s="70"/>
      <c r="J26" t="s">
        <v>193</v>
      </c>
      <c r="N26" s="35" t="s">
        <v>93</v>
      </c>
    </row>
    <row r="27" spans="4:15">
      <c r="N27" s="35" t="s">
        <v>94</v>
      </c>
    </row>
    <row r="28" spans="4:15">
      <c r="N28" s="35" t="s">
        <v>95</v>
      </c>
    </row>
    <row r="29" spans="4:15">
      <c r="N29" s="35" t="s">
        <v>96</v>
      </c>
    </row>
    <row r="30" spans="4:15">
      <c r="N30" s="35" t="s">
        <v>97</v>
      </c>
    </row>
    <row r="31" spans="4:15">
      <c r="N31" s="35" t="s">
        <v>98</v>
      </c>
    </row>
    <row r="32" spans="4:15">
      <c r="N32" s="35" t="s">
        <v>99</v>
      </c>
    </row>
    <row r="33" spans="14:14">
      <c r="N33" s="35" t="s">
        <v>100</v>
      </c>
    </row>
    <row r="34" spans="14:14">
      <c r="N34" s="35" t="s">
        <v>101</v>
      </c>
    </row>
    <row r="35" spans="14:14">
      <c r="N35" s="35" t="s">
        <v>102</v>
      </c>
    </row>
    <row r="36" spans="14:14">
      <c r="N36" s="35" t="s">
        <v>103</v>
      </c>
    </row>
    <row r="37" spans="14:14">
      <c r="N37" s="35" t="s">
        <v>104</v>
      </c>
    </row>
    <row r="38" spans="14:14">
      <c r="N38" s="35" t="s">
        <v>105</v>
      </c>
    </row>
    <row r="39" spans="14:14">
      <c r="N39" s="35" t="s">
        <v>106</v>
      </c>
    </row>
    <row r="40" spans="14:14">
      <c r="N40" s="35" t="s">
        <v>107</v>
      </c>
    </row>
    <row r="41" spans="14:14">
      <c r="N41" s="35" t="s">
        <v>108</v>
      </c>
    </row>
    <row r="42" spans="14:14">
      <c r="N42" s="35" t="s">
        <v>109</v>
      </c>
    </row>
    <row r="43" spans="14:14">
      <c r="N43" s="35" t="s">
        <v>110</v>
      </c>
    </row>
  </sheetData>
  <sheetProtection algorithmName="SHA-512" hashValue="wHUxigXn2+ZSe5YkyTgiM+QPhs9IuGHaxRdeaRoUMlwTbZgZkzlmwGynLO87fM07ixMJAlpJ/7i9G1DEZa8zWA==" saltValue="QRQkTjpJBVQKtKaKtXf6gA==" spinCount="100000" sheet="1" objects="1" scenarios="1"/>
  <mergeCells count="9">
    <mergeCell ref="D24:F24"/>
    <mergeCell ref="D25:F25"/>
    <mergeCell ref="D26:F26"/>
    <mergeCell ref="D23:F23"/>
    <mergeCell ref="D8:G8"/>
    <mergeCell ref="F9:G12"/>
    <mergeCell ref="F15:G15"/>
    <mergeCell ref="F18:G20"/>
    <mergeCell ref="D22:F22"/>
  </mergeCells>
  <dataValidations count="12">
    <dataValidation type="list" allowBlank="1" showInputMessage="1" showErrorMessage="1" prompt="Please select value from drop down." sqref="E18" xr:uid="{00000000-0002-0000-0100-000000000000}">
      <formula1>$R$5:$R$8</formula1>
    </dataValidation>
    <dataValidation allowBlank="1" showInputMessage="1" showErrorMessage="1" prompt="Please enter MSE symbol. Enter NA if not listed on MSE" sqref="E12" xr:uid="{00000000-0002-0000-0100-000001000000}"/>
    <dataValidation allowBlank="1" showInputMessage="1" showErrorMessage="1" prompt="Please enter NSE symbol." sqref="E11" xr:uid="{00000000-0002-0000-0100-000002000000}"/>
    <dataValidation allowBlank="1" showInputMessage="1" showErrorMessage="1" prompt="Please enter valid scrip code." sqref="E10" xr:uid="{00000000-0002-0000-0100-000003000000}"/>
    <dataValidation allowBlank="1" showInputMessage="1" showErrorMessage="1" prompt="Please enter name of company." sqref="E9" xr:uid="{00000000-0002-0000-0100-000004000000}"/>
    <dataValidation type="list" allowBlank="1" showInputMessage="1" showErrorMessage="1" prompt="Please select value from drop down." sqref="E19:E20" xr:uid="{00000000-0002-0000-0100-000005000000}">
      <formula1>$M$9:$M$10</formula1>
    </dataValidation>
    <dataValidation type="list" allowBlank="1" showInputMessage="1" showErrorMessage="1" sqref="F13" xr:uid="{00000000-0002-0000-0100-000006000000}">
      <formula1>$O$9:$O$12</formula1>
    </dataValidation>
    <dataValidation type="list" allowBlank="1" showInputMessage="1" showErrorMessage="1" sqref="E13" xr:uid="{00000000-0002-0000-0100-000007000000}">
      <formula1>$N$9</formula1>
    </dataValidation>
    <dataValidation type="list" allowBlank="1" showInputMessage="1" showErrorMessage="1" prompt="Please select value from drop down." sqref="E15" xr:uid="{00000000-0002-0000-0100-000008000000}">
      <formula1>$Q$9:$Q$10</formula1>
    </dataValidation>
    <dataValidation type="list" allowBlank="1" showInputMessage="1" showErrorMessage="1" sqref="G13" xr:uid="{00000000-0002-0000-0100-000009000000}">
      <formula1>$P$9:$P$11</formula1>
    </dataValidation>
    <dataValidation type="list" allowBlank="1" showInputMessage="1" showErrorMessage="1" sqref="G22:G23" xr:uid="{00000000-0002-0000-0100-00000A000000}">
      <formula1>$K$1:$K$3</formula1>
    </dataValidation>
    <dataValidation type="list" allowBlank="1" showInputMessage="1" showErrorMessage="1" sqref="G24:G25" xr:uid="{00000000-0002-0000-0100-00000B000000}">
      <formula1>$K$1:$K$2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B34"/>
  <sheetViews>
    <sheetView showGridLines="0" tabSelected="1" zoomScale="70" zoomScaleNormal="70" workbookViewId="0">
      <pane xSplit="3" ySplit="12" topLeftCell="P19" activePane="bottomRight" state="frozen"/>
      <selection activeCell="C6" sqref="C6"/>
      <selection pane="topRight" activeCell="D6" sqref="D6"/>
      <selection pane="bottomLeft" activeCell="C13" sqref="C13"/>
      <selection pane="bottomRight" activeCell="Z32" sqref="Z32"/>
    </sheetView>
  </sheetViews>
  <sheetFormatPr defaultColWidth="0" defaultRowHeight="14.4"/>
  <cols>
    <col min="1" max="2" width="9.109375" hidden="1" customWidth="1"/>
    <col min="3" max="4" width="9.109375" customWidth="1"/>
    <col min="5" max="5" width="30.6640625" customWidth="1"/>
    <col min="6" max="6" width="20.6640625" customWidth="1"/>
    <col min="7" max="7" width="30.6640625" customWidth="1"/>
    <col min="8" max="8" width="20.6640625" customWidth="1"/>
    <col min="9" max="9" width="25.6640625" customWidth="1"/>
    <col min="10" max="16" width="20.6640625" customWidth="1"/>
    <col min="17" max="18" width="25.6640625" customWidth="1"/>
    <col min="19" max="20" width="20.6640625" customWidth="1"/>
    <col min="21" max="21" width="25.6640625" customWidth="1"/>
    <col min="22" max="24" width="20.6640625" customWidth="1"/>
    <col min="25" max="25" width="30.6640625" customWidth="1"/>
    <col min="26" max="26" width="20.6640625" customWidth="1"/>
    <col min="27" max="28" width="9.109375" customWidth="1"/>
    <col min="29" max="16382" width="9.109375" hidden="1"/>
    <col min="16383" max="16384" width="9" hidden="1"/>
  </cols>
  <sheetData>
    <row r="1" spans="3:33" s="37" customFormat="1" hidden="1">
      <c r="D1" s="37">
        <v>19</v>
      </c>
      <c r="AE1" s="36" t="s">
        <v>48</v>
      </c>
      <c r="AF1" s="37" t="s">
        <v>129</v>
      </c>
      <c r="AG1" s="37" t="s">
        <v>129</v>
      </c>
    </row>
    <row r="2" spans="3:33" hidden="1">
      <c r="E2" t="s">
        <v>145</v>
      </c>
      <c r="F2" t="s">
        <v>146</v>
      </c>
      <c r="G2" t="s">
        <v>147</v>
      </c>
      <c r="H2" t="s">
        <v>148</v>
      </c>
      <c r="I2" t="s">
        <v>149</v>
      </c>
      <c r="J2" t="s">
        <v>150</v>
      </c>
      <c r="K2" t="s">
        <v>177</v>
      </c>
      <c r="L2" t="s">
        <v>151</v>
      </c>
      <c r="M2" t="s">
        <v>211</v>
      </c>
      <c r="N2" t="s">
        <v>152</v>
      </c>
      <c r="O2" t="s">
        <v>153</v>
      </c>
      <c r="P2" t="s">
        <v>153</v>
      </c>
      <c r="Q2" t="s">
        <v>154</v>
      </c>
      <c r="R2" t="s">
        <v>178</v>
      </c>
      <c r="S2" t="s">
        <v>155</v>
      </c>
      <c r="T2" t="s">
        <v>156</v>
      </c>
      <c r="U2" t="s">
        <v>157</v>
      </c>
      <c r="V2" t="s">
        <v>158</v>
      </c>
      <c r="W2" t="s">
        <v>159</v>
      </c>
      <c r="X2" t="s">
        <v>160</v>
      </c>
      <c r="Y2" t="s">
        <v>161</v>
      </c>
      <c r="Z2" t="s">
        <v>212</v>
      </c>
      <c r="AE2" t="s">
        <v>126</v>
      </c>
      <c r="AF2" t="s">
        <v>133</v>
      </c>
      <c r="AG2" t="s">
        <v>130</v>
      </c>
    </row>
    <row r="3" spans="3:33" hidden="1">
      <c r="E3" t="s">
        <v>127</v>
      </c>
      <c r="F3" t="s">
        <v>128</v>
      </c>
      <c r="G3" t="s">
        <v>129</v>
      </c>
      <c r="H3" t="s">
        <v>130</v>
      </c>
      <c r="I3" t="s">
        <v>131</v>
      </c>
      <c r="J3" t="s">
        <v>132</v>
      </c>
      <c r="K3" t="s">
        <v>139</v>
      </c>
      <c r="L3" t="s">
        <v>203</v>
      </c>
      <c r="M3" t="s">
        <v>204</v>
      </c>
      <c r="N3" t="s">
        <v>205</v>
      </c>
      <c r="O3" t="s">
        <v>206</v>
      </c>
      <c r="P3" t="s">
        <v>207</v>
      </c>
      <c r="Q3" t="s">
        <v>208</v>
      </c>
      <c r="R3" s="69" t="s">
        <v>209</v>
      </c>
      <c r="AF3" t="s">
        <v>134</v>
      </c>
      <c r="AG3" t="s">
        <v>131</v>
      </c>
    </row>
    <row r="4" spans="3:33" hidden="1">
      <c r="AG4" t="s">
        <v>135</v>
      </c>
    </row>
    <row r="5" spans="3:33" hidden="1">
      <c r="AG5" t="s">
        <v>49</v>
      </c>
    </row>
    <row r="6" spans="3:33" ht="20.100000000000001" customHeight="1"/>
    <row r="7" spans="3:33" ht="20.100000000000001" customHeight="1"/>
    <row r="8" spans="3:33" ht="30" customHeight="1">
      <c r="D8" s="21" t="s">
        <v>38</v>
      </c>
      <c r="E8" s="22"/>
      <c r="F8" s="22"/>
      <c r="G8" s="22"/>
      <c r="H8" s="22"/>
      <c r="I8" s="22"/>
      <c r="J8" s="22"/>
      <c r="K8" s="22"/>
      <c r="L8" s="22"/>
      <c r="M8" s="22"/>
      <c r="N8" s="22"/>
      <c r="O8" s="22"/>
      <c r="P8" s="22"/>
      <c r="Q8" s="22"/>
      <c r="R8" s="22"/>
      <c r="S8" s="22"/>
      <c r="T8" s="22"/>
      <c r="U8" s="22"/>
      <c r="V8" s="22"/>
      <c r="W8" s="22"/>
      <c r="X8" s="22"/>
      <c r="Y8" s="22"/>
      <c r="Z8" s="23"/>
    </row>
    <row r="9" spans="3:33" ht="33" customHeight="1">
      <c r="C9" s="14"/>
      <c r="D9" s="18"/>
      <c r="E9" s="19"/>
      <c r="F9" s="19"/>
      <c r="G9" s="19"/>
      <c r="H9" s="19"/>
      <c r="I9" s="19"/>
      <c r="J9" s="19"/>
      <c r="K9" s="19"/>
      <c r="L9" s="19"/>
      <c r="M9" s="19"/>
      <c r="N9" s="19"/>
      <c r="O9" s="19"/>
      <c r="P9" s="20"/>
      <c r="Q9" s="151" t="s">
        <v>124</v>
      </c>
      <c r="R9" s="151"/>
      <c r="S9" s="152"/>
      <c r="T9" s="152"/>
      <c r="U9" s="152"/>
      <c r="V9" s="152"/>
      <c r="W9" s="152"/>
      <c r="X9" s="152"/>
      <c r="Y9" s="152"/>
      <c r="Z9" s="152"/>
      <c r="AA9" s="14"/>
      <c r="AB9" s="14"/>
      <c r="AC9" s="14"/>
    </row>
    <row r="10" spans="3:33" ht="29.25" customHeight="1">
      <c r="D10" s="147" t="s">
        <v>39</v>
      </c>
      <c r="E10" s="146" t="s">
        <v>136</v>
      </c>
      <c r="F10" s="146"/>
      <c r="G10" s="146" t="s">
        <v>40</v>
      </c>
      <c r="H10" s="146"/>
      <c r="I10" s="146"/>
      <c r="J10" s="149" t="s">
        <v>113</v>
      </c>
      <c r="K10" s="154" t="s">
        <v>137</v>
      </c>
      <c r="L10" s="149" t="s">
        <v>120</v>
      </c>
      <c r="M10" s="154" t="s">
        <v>197</v>
      </c>
      <c r="N10" s="149" t="s">
        <v>119</v>
      </c>
      <c r="O10" s="146" t="s">
        <v>115</v>
      </c>
      <c r="P10" s="146"/>
      <c r="Q10" s="153" t="s">
        <v>44</v>
      </c>
      <c r="R10" s="153"/>
      <c r="S10" s="153"/>
      <c r="T10" s="153"/>
      <c r="U10" s="155" t="s">
        <v>123</v>
      </c>
      <c r="V10" s="156"/>
      <c r="W10" s="156"/>
      <c r="X10" s="156"/>
      <c r="Y10" s="157"/>
      <c r="Z10" s="154" t="s">
        <v>198</v>
      </c>
    </row>
    <row r="11" spans="3:33" ht="43.2">
      <c r="D11" s="148"/>
      <c r="E11" s="16" t="s">
        <v>122</v>
      </c>
      <c r="F11" s="16" t="s">
        <v>121</v>
      </c>
      <c r="G11" s="16" t="s">
        <v>122</v>
      </c>
      <c r="H11" s="16" t="s">
        <v>121</v>
      </c>
      <c r="I11" s="17" t="s">
        <v>41</v>
      </c>
      <c r="J11" s="150"/>
      <c r="K11" s="149"/>
      <c r="L11" s="150"/>
      <c r="M11" s="149"/>
      <c r="N11" s="150"/>
      <c r="O11" s="17" t="s">
        <v>42</v>
      </c>
      <c r="P11" s="17" t="s">
        <v>43</v>
      </c>
      <c r="Q11" s="17" t="s">
        <v>45</v>
      </c>
      <c r="R11" s="38" t="s">
        <v>138</v>
      </c>
      <c r="S11" s="17" t="s">
        <v>114</v>
      </c>
      <c r="T11" s="17" t="s">
        <v>116</v>
      </c>
      <c r="U11" s="17" t="s">
        <v>47</v>
      </c>
      <c r="V11" s="17" t="s">
        <v>46</v>
      </c>
      <c r="W11" s="17" t="s">
        <v>116</v>
      </c>
      <c r="X11" s="17" t="s">
        <v>117</v>
      </c>
      <c r="Y11" s="65" t="s">
        <v>118</v>
      </c>
      <c r="Z11" s="149"/>
    </row>
    <row r="12" spans="3:33" hidden="1">
      <c r="D12" s="27"/>
      <c r="E12" s="34"/>
      <c r="F12" s="34"/>
      <c r="G12" s="34"/>
      <c r="H12" s="34"/>
      <c r="I12" s="34"/>
      <c r="J12" s="34"/>
      <c r="K12" s="40"/>
      <c r="L12" s="39"/>
      <c r="M12" s="68"/>
      <c r="N12" s="39"/>
      <c r="O12" s="39"/>
      <c r="P12" s="39"/>
      <c r="Q12" s="34"/>
      <c r="R12" s="40"/>
      <c r="S12" s="64"/>
      <c r="T12" s="34"/>
      <c r="U12" s="34"/>
      <c r="V12" s="64"/>
      <c r="W12" s="34"/>
      <c r="X12" s="34"/>
      <c r="Y12" s="66"/>
      <c r="Z12" s="67"/>
    </row>
    <row r="13" spans="3:33" ht="30" customHeight="1">
      <c r="D13" s="24"/>
      <c r="E13" s="25"/>
      <c r="F13" s="25"/>
      <c r="G13" s="25"/>
      <c r="H13" s="25"/>
      <c r="I13" s="25"/>
      <c r="J13" s="25"/>
      <c r="K13" s="25"/>
      <c r="L13" s="25"/>
      <c r="M13" s="25"/>
      <c r="N13" s="25"/>
      <c r="O13" s="25"/>
      <c r="P13" s="25"/>
      <c r="Q13" s="25"/>
      <c r="R13" s="25"/>
      <c r="S13" s="25"/>
      <c r="T13" s="25"/>
      <c r="U13" s="25"/>
      <c r="V13" s="25"/>
      <c r="W13" s="25"/>
      <c r="X13" s="25"/>
      <c r="Y13" s="25"/>
      <c r="Z13" s="26"/>
    </row>
    <row r="14" spans="3:33" ht="30" customHeight="1">
      <c r="D14" s="27">
        <v>1</v>
      </c>
      <c r="E14" s="74" t="s">
        <v>215</v>
      </c>
      <c r="F14" s="74" t="s">
        <v>217</v>
      </c>
      <c r="G14" s="74" t="s">
        <v>218</v>
      </c>
      <c r="H14" s="72" t="s">
        <v>219</v>
      </c>
      <c r="I14" s="74" t="s">
        <v>220</v>
      </c>
      <c r="J14" s="74" t="s">
        <v>139</v>
      </c>
      <c r="K14" s="74" t="s">
        <v>221</v>
      </c>
      <c r="L14" s="39">
        <v>100</v>
      </c>
      <c r="M14" s="76" t="s">
        <v>222</v>
      </c>
      <c r="N14" s="158">
        <v>38</v>
      </c>
      <c r="O14" s="158">
        <v>0</v>
      </c>
      <c r="P14" s="158">
        <v>14.04</v>
      </c>
      <c r="Q14" s="74"/>
      <c r="R14" s="75"/>
      <c r="S14" s="159"/>
      <c r="T14" s="74"/>
      <c r="U14" s="74"/>
      <c r="V14" s="159"/>
      <c r="W14" s="74"/>
      <c r="X14" s="74"/>
      <c r="Y14" s="160"/>
      <c r="Z14" s="67"/>
    </row>
    <row r="15" spans="3:33" ht="30" customHeight="1">
      <c r="D15" s="27">
        <v>2</v>
      </c>
      <c r="E15" s="74" t="s">
        <v>215</v>
      </c>
      <c r="F15" s="74" t="s">
        <v>217</v>
      </c>
      <c r="G15" s="74" t="s">
        <v>277</v>
      </c>
      <c r="H15" s="74" t="s">
        <v>223</v>
      </c>
      <c r="I15" s="74" t="s">
        <v>224</v>
      </c>
      <c r="J15" s="74" t="s">
        <v>205</v>
      </c>
      <c r="K15" s="75"/>
      <c r="L15" s="39">
        <v>700</v>
      </c>
      <c r="M15" s="76" t="s">
        <v>222</v>
      </c>
      <c r="N15" s="158">
        <v>29.02</v>
      </c>
      <c r="O15" s="158">
        <v>700</v>
      </c>
      <c r="P15" s="158">
        <v>201.78</v>
      </c>
      <c r="Q15" s="74"/>
      <c r="R15" s="75"/>
      <c r="S15" s="159"/>
      <c r="T15" s="74"/>
      <c r="U15" s="74" t="s">
        <v>129</v>
      </c>
      <c r="V15" s="159">
        <v>0.12</v>
      </c>
      <c r="W15" s="74" t="s">
        <v>225</v>
      </c>
      <c r="X15" s="74" t="s">
        <v>126</v>
      </c>
      <c r="Y15" s="160" t="s">
        <v>226</v>
      </c>
      <c r="Z15" s="67">
        <v>13</v>
      </c>
    </row>
    <row r="16" spans="3:33" ht="30" customHeight="1">
      <c r="D16" s="27">
        <v>3</v>
      </c>
      <c r="E16" s="74" t="s">
        <v>215</v>
      </c>
      <c r="F16" s="74" t="s">
        <v>217</v>
      </c>
      <c r="G16" s="74" t="s">
        <v>228</v>
      </c>
      <c r="H16" s="74" t="s">
        <v>229</v>
      </c>
      <c r="I16" s="74" t="s">
        <v>224</v>
      </c>
      <c r="J16" s="74" t="s">
        <v>139</v>
      </c>
      <c r="K16" s="74" t="s">
        <v>221</v>
      </c>
      <c r="L16" s="39">
        <v>10</v>
      </c>
      <c r="M16" s="76" t="s">
        <v>222</v>
      </c>
      <c r="N16" s="158">
        <v>1.2</v>
      </c>
      <c r="O16" s="158">
        <v>0.18</v>
      </c>
      <c r="P16" s="158">
        <v>0.72</v>
      </c>
      <c r="Q16" s="74"/>
      <c r="R16" s="75"/>
      <c r="S16" s="159"/>
      <c r="T16" s="74"/>
      <c r="U16" s="74"/>
      <c r="V16" s="159"/>
      <c r="W16" s="74"/>
      <c r="X16" s="74"/>
      <c r="Y16" s="160"/>
      <c r="Z16" s="67"/>
    </row>
    <row r="17" spans="4:26" ht="30" customHeight="1">
      <c r="D17" s="27">
        <v>4</v>
      </c>
      <c r="E17" s="74" t="s">
        <v>215</v>
      </c>
      <c r="F17" s="74" t="s">
        <v>217</v>
      </c>
      <c r="G17" s="74" t="s">
        <v>230</v>
      </c>
      <c r="H17" s="74" t="s">
        <v>231</v>
      </c>
      <c r="I17" s="74" t="s">
        <v>232</v>
      </c>
      <c r="J17" s="74" t="s">
        <v>139</v>
      </c>
      <c r="K17" s="74" t="s">
        <v>221</v>
      </c>
      <c r="L17" s="39">
        <v>100</v>
      </c>
      <c r="M17" s="76" t="s">
        <v>222</v>
      </c>
      <c r="N17" s="158">
        <v>30</v>
      </c>
      <c r="O17" s="158">
        <v>0.9</v>
      </c>
      <c r="P17" s="158">
        <v>5.4</v>
      </c>
      <c r="Q17" s="74"/>
      <c r="R17" s="75"/>
      <c r="S17" s="159"/>
      <c r="T17" s="74"/>
      <c r="U17" s="74"/>
      <c r="V17" s="159"/>
      <c r="W17" s="74"/>
      <c r="X17" s="74"/>
      <c r="Y17" s="160"/>
      <c r="Z17" s="67"/>
    </row>
    <row r="18" spans="4:26" ht="30" customHeight="1">
      <c r="D18" s="27">
        <v>5</v>
      </c>
      <c r="E18" s="74" t="s">
        <v>215</v>
      </c>
      <c r="F18" s="74" t="s">
        <v>217</v>
      </c>
      <c r="G18" s="74" t="s">
        <v>230</v>
      </c>
      <c r="H18" s="74" t="s">
        <v>231</v>
      </c>
      <c r="I18" s="74" t="s">
        <v>232</v>
      </c>
      <c r="J18" s="74" t="s">
        <v>207</v>
      </c>
      <c r="K18" s="75"/>
      <c r="L18" s="39"/>
      <c r="M18" s="76" t="s">
        <v>233</v>
      </c>
      <c r="N18" s="158">
        <v>7.0000000000000007E-2</v>
      </c>
      <c r="O18" s="158">
        <v>0</v>
      </c>
      <c r="P18" s="158">
        <v>0</v>
      </c>
      <c r="Q18" s="74"/>
      <c r="R18" s="75"/>
      <c r="S18" s="159"/>
      <c r="T18" s="74"/>
      <c r="U18" s="74"/>
      <c r="V18" s="159"/>
      <c r="W18" s="74"/>
      <c r="X18" s="74"/>
      <c r="Y18" s="160"/>
      <c r="Z18" s="67">
        <v>14</v>
      </c>
    </row>
    <row r="19" spans="4:26" ht="30" customHeight="1">
      <c r="D19" s="27">
        <v>6</v>
      </c>
      <c r="E19" s="74" t="s">
        <v>215</v>
      </c>
      <c r="F19" s="74" t="s">
        <v>217</v>
      </c>
      <c r="G19" s="74" t="s">
        <v>235</v>
      </c>
      <c r="H19" s="74" t="s">
        <v>236</v>
      </c>
      <c r="I19" s="74" t="s">
        <v>237</v>
      </c>
      <c r="J19" s="74" t="s">
        <v>205</v>
      </c>
      <c r="K19" s="75"/>
      <c r="L19" s="39">
        <v>160</v>
      </c>
      <c r="M19" s="76" t="s">
        <v>222</v>
      </c>
      <c r="N19" s="158">
        <v>1.1599999999999999</v>
      </c>
      <c r="O19" s="158">
        <v>32.58</v>
      </c>
      <c r="P19" s="158">
        <v>20.12</v>
      </c>
      <c r="Q19" s="74"/>
      <c r="R19" s="75"/>
      <c r="S19" s="159"/>
      <c r="T19" s="74"/>
      <c r="U19" s="74" t="s">
        <v>129</v>
      </c>
      <c r="V19" s="159">
        <v>0.09</v>
      </c>
      <c r="W19" s="74" t="s">
        <v>279</v>
      </c>
      <c r="X19" s="74" t="s">
        <v>48</v>
      </c>
      <c r="Y19" s="160" t="s">
        <v>238</v>
      </c>
      <c r="Z19" s="67">
        <v>52</v>
      </c>
    </row>
    <row r="20" spans="4:26" ht="30" customHeight="1">
      <c r="D20" s="27">
        <v>7</v>
      </c>
      <c r="E20" s="74" t="s">
        <v>215</v>
      </c>
      <c r="F20" s="74" t="s">
        <v>217</v>
      </c>
      <c r="G20" s="74" t="s">
        <v>240</v>
      </c>
      <c r="H20" s="74" t="s">
        <v>241</v>
      </c>
      <c r="I20" s="74" t="s">
        <v>242</v>
      </c>
      <c r="J20" s="74" t="s">
        <v>127</v>
      </c>
      <c r="K20" s="75"/>
      <c r="L20" s="39">
        <v>30000</v>
      </c>
      <c r="M20" s="76" t="s">
        <v>243</v>
      </c>
      <c r="N20" s="158">
        <v>10432.65</v>
      </c>
      <c r="O20" s="158">
        <v>1407.82</v>
      </c>
      <c r="P20" s="158">
        <v>2124.2199999999998</v>
      </c>
      <c r="Q20" s="74"/>
      <c r="R20" s="75"/>
      <c r="S20" s="159"/>
      <c r="T20" s="74"/>
      <c r="U20" s="74"/>
      <c r="V20" s="159"/>
      <c r="W20" s="74"/>
      <c r="X20" s="74"/>
      <c r="Y20" s="160"/>
      <c r="Z20" s="67">
        <v>19</v>
      </c>
    </row>
    <row r="21" spans="4:26" ht="30" customHeight="1">
      <c r="D21" s="27">
        <v>8</v>
      </c>
      <c r="E21" s="74" t="s">
        <v>215</v>
      </c>
      <c r="F21" s="74" t="s">
        <v>217</v>
      </c>
      <c r="G21" s="74" t="s">
        <v>240</v>
      </c>
      <c r="H21" s="74" t="s">
        <v>241</v>
      </c>
      <c r="I21" s="74" t="s">
        <v>242</v>
      </c>
      <c r="J21" s="74" t="s">
        <v>139</v>
      </c>
      <c r="K21" s="74" t="s">
        <v>246</v>
      </c>
      <c r="L21" s="39">
        <v>8100</v>
      </c>
      <c r="M21" s="76" t="s">
        <v>222</v>
      </c>
      <c r="N21" s="158">
        <v>0</v>
      </c>
      <c r="O21" s="158">
        <v>1580</v>
      </c>
      <c r="P21" s="158">
        <v>0</v>
      </c>
      <c r="Q21" s="74"/>
      <c r="R21" s="75"/>
      <c r="S21" s="159"/>
      <c r="T21" s="74"/>
      <c r="U21" s="74"/>
      <c r="V21" s="159"/>
      <c r="W21" s="74"/>
      <c r="X21" s="74"/>
      <c r="Y21" s="160"/>
      <c r="Z21" s="67">
        <v>20</v>
      </c>
    </row>
    <row r="22" spans="4:26" ht="30" customHeight="1">
      <c r="D22" s="27">
        <v>9</v>
      </c>
      <c r="E22" s="74" t="s">
        <v>215</v>
      </c>
      <c r="F22" s="74" t="s">
        <v>217</v>
      </c>
      <c r="G22" s="74" t="s">
        <v>249</v>
      </c>
      <c r="H22" s="74" t="s">
        <v>250</v>
      </c>
      <c r="I22" s="74" t="s">
        <v>251</v>
      </c>
      <c r="J22" s="74" t="s">
        <v>128</v>
      </c>
      <c r="K22" s="75"/>
      <c r="L22" s="39">
        <v>50000</v>
      </c>
      <c r="M22" s="76" t="s">
        <v>243</v>
      </c>
      <c r="N22" s="158">
        <v>1874.16</v>
      </c>
      <c r="O22" s="158">
        <v>0</v>
      </c>
      <c r="P22" s="158">
        <v>315.7</v>
      </c>
      <c r="Q22" s="74"/>
      <c r="R22" s="75"/>
      <c r="S22" s="159"/>
      <c r="T22" s="74"/>
      <c r="U22" s="74"/>
      <c r="V22" s="159"/>
      <c r="W22" s="74"/>
      <c r="X22" s="74"/>
      <c r="Y22" s="160"/>
      <c r="Z22" s="67">
        <v>21</v>
      </c>
    </row>
    <row r="23" spans="4:26" ht="30" customHeight="1">
      <c r="D23" s="27">
        <v>10</v>
      </c>
      <c r="E23" s="74" t="s">
        <v>215</v>
      </c>
      <c r="F23" s="74" t="s">
        <v>217</v>
      </c>
      <c r="G23" s="74" t="s">
        <v>249</v>
      </c>
      <c r="H23" s="74" t="s">
        <v>252</v>
      </c>
      <c r="I23" s="74" t="s">
        <v>251</v>
      </c>
      <c r="J23" s="74" t="s">
        <v>127</v>
      </c>
      <c r="K23" s="75"/>
      <c r="L23" s="39">
        <v>50000</v>
      </c>
      <c r="M23" s="76" t="s">
        <v>243</v>
      </c>
      <c r="N23" s="158">
        <v>1786.61</v>
      </c>
      <c r="O23" s="158">
        <v>0</v>
      </c>
      <c r="P23" s="158">
        <v>0</v>
      </c>
      <c r="Q23" s="74"/>
      <c r="R23" s="75"/>
      <c r="S23" s="159"/>
      <c r="T23" s="74"/>
      <c r="U23" s="74"/>
      <c r="V23" s="159"/>
      <c r="W23" s="74"/>
      <c r="X23" s="74"/>
      <c r="Y23" s="160"/>
      <c r="Z23" s="67">
        <v>32</v>
      </c>
    </row>
    <row r="24" spans="4:26" ht="30" customHeight="1">
      <c r="D24" s="27">
        <v>11</v>
      </c>
      <c r="E24" s="74" t="s">
        <v>215</v>
      </c>
      <c r="F24" s="74" t="s">
        <v>217</v>
      </c>
      <c r="G24" s="74" t="s">
        <v>254</v>
      </c>
      <c r="H24" s="74" t="s">
        <v>255</v>
      </c>
      <c r="I24" s="74" t="s">
        <v>251</v>
      </c>
      <c r="J24" s="74" t="s">
        <v>128</v>
      </c>
      <c r="K24" s="75"/>
      <c r="L24" s="39">
        <v>10000</v>
      </c>
      <c r="M24" s="76" t="s">
        <v>243</v>
      </c>
      <c r="N24" s="158">
        <v>466.79</v>
      </c>
      <c r="O24" s="158">
        <v>0</v>
      </c>
      <c r="P24" s="158">
        <v>21.51</v>
      </c>
      <c r="Q24" s="74"/>
      <c r="R24" s="75"/>
      <c r="S24" s="159"/>
      <c r="T24" s="74"/>
      <c r="U24" s="74"/>
      <c r="V24" s="159"/>
      <c r="W24" s="74"/>
      <c r="X24" s="74"/>
      <c r="Y24" s="160"/>
      <c r="Z24" s="67">
        <v>33</v>
      </c>
    </row>
    <row r="25" spans="4:26" ht="30" customHeight="1">
      <c r="D25" s="27">
        <v>12</v>
      </c>
      <c r="E25" s="74" t="s">
        <v>215</v>
      </c>
      <c r="F25" s="74" t="s">
        <v>217</v>
      </c>
      <c r="G25" s="74" t="s">
        <v>254</v>
      </c>
      <c r="H25" s="74" t="s">
        <v>255</v>
      </c>
      <c r="I25" s="74" t="s">
        <v>251</v>
      </c>
      <c r="J25" s="74" t="s">
        <v>127</v>
      </c>
      <c r="K25" s="75"/>
      <c r="L25" s="39">
        <v>10000</v>
      </c>
      <c r="M25" s="76" t="s">
        <v>243</v>
      </c>
      <c r="N25" s="158">
        <v>540.20000000000005</v>
      </c>
      <c r="O25" s="158">
        <v>70.599999999999994</v>
      </c>
      <c r="P25" s="158">
        <v>0</v>
      </c>
      <c r="Q25" s="74"/>
      <c r="R25" s="75"/>
      <c r="S25" s="159"/>
      <c r="T25" s="74"/>
      <c r="U25" s="74"/>
      <c r="V25" s="159"/>
      <c r="W25" s="74"/>
      <c r="X25" s="74"/>
      <c r="Y25" s="160"/>
      <c r="Z25" s="67">
        <v>34</v>
      </c>
    </row>
    <row r="26" spans="4:26" ht="30" customHeight="1">
      <c r="D26" s="27">
        <v>13</v>
      </c>
      <c r="E26" s="74" t="s">
        <v>215</v>
      </c>
      <c r="F26" s="74" t="s">
        <v>217</v>
      </c>
      <c r="G26" s="74" t="s">
        <v>254</v>
      </c>
      <c r="H26" s="74" t="s">
        <v>255</v>
      </c>
      <c r="I26" s="74" t="s">
        <v>251</v>
      </c>
      <c r="J26" s="74" t="s">
        <v>139</v>
      </c>
      <c r="K26" s="74" t="s">
        <v>258</v>
      </c>
      <c r="L26" s="39">
        <v>100</v>
      </c>
      <c r="M26" s="76" t="s">
        <v>222</v>
      </c>
      <c r="N26" s="158">
        <v>28.83</v>
      </c>
      <c r="O26" s="158">
        <v>0</v>
      </c>
      <c r="P26" s="158">
        <v>0</v>
      </c>
      <c r="Q26" s="74"/>
      <c r="R26" s="75"/>
      <c r="S26" s="159"/>
      <c r="T26" s="74"/>
      <c r="U26" s="74"/>
      <c r="V26" s="159"/>
      <c r="W26" s="74"/>
      <c r="X26" s="74"/>
      <c r="Y26" s="160"/>
      <c r="Z26" s="67">
        <v>35</v>
      </c>
    </row>
    <row r="27" spans="4:26" ht="30" customHeight="1">
      <c r="D27" s="27">
        <v>14</v>
      </c>
      <c r="E27" s="74" t="s">
        <v>215</v>
      </c>
      <c r="F27" s="74" t="s">
        <v>217</v>
      </c>
      <c r="G27" s="74" t="s">
        <v>254</v>
      </c>
      <c r="H27" s="74" t="s">
        <v>255</v>
      </c>
      <c r="I27" s="74" t="s">
        <v>251</v>
      </c>
      <c r="J27" s="74" t="s">
        <v>139</v>
      </c>
      <c r="K27" s="74" t="s">
        <v>260</v>
      </c>
      <c r="L27" s="39">
        <v>500</v>
      </c>
      <c r="M27" s="76" t="s">
        <v>222</v>
      </c>
      <c r="N27" s="158">
        <v>0</v>
      </c>
      <c r="O27" s="158">
        <v>421.2</v>
      </c>
      <c r="P27" s="158">
        <v>421.2</v>
      </c>
      <c r="Q27" s="74"/>
      <c r="R27" s="75"/>
      <c r="S27" s="159"/>
      <c r="T27" s="74"/>
      <c r="U27" s="74" t="s">
        <v>135</v>
      </c>
      <c r="V27" s="159">
        <v>0</v>
      </c>
      <c r="W27" s="74" t="s">
        <v>261</v>
      </c>
      <c r="X27" s="74" t="s">
        <v>126</v>
      </c>
      <c r="Y27" s="160" t="s">
        <v>262</v>
      </c>
      <c r="Z27" s="67">
        <v>43</v>
      </c>
    </row>
    <row r="28" spans="4:26" ht="30" customHeight="1">
      <c r="D28" s="27">
        <v>15</v>
      </c>
      <c r="E28" s="74" t="s">
        <v>215</v>
      </c>
      <c r="F28" s="74" t="s">
        <v>217</v>
      </c>
      <c r="G28" s="161" t="s">
        <v>264</v>
      </c>
      <c r="H28" s="74" t="s">
        <v>276</v>
      </c>
      <c r="I28" s="74" t="s">
        <v>265</v>
      </c>
      <c r="J28" s="74" t="s">
        <v>139</v>
      </c>
      <c r="K28" s="74" t="s">
        <v>260</v>
      </c>
      <c r="L28" s="39">
        <v>200</v>
      </c>
      <c r="M28" s="76" t="s">
        <v>222</v>
      </c>
      <c r="N28" s="158">
        <v>0.15</v>
      </c>
      <c r="O28" s="158">
        <v>0</v>
      </c>
      <c r="P28" s="158">
        <v>0.15</v>
      </c>
      <c r="Q28" s="74"/>
      <c r="R28" s="75"/>
      <c r="S28" s="159"/>
      <c r="T28" s="74"/>
      <c r="U28" s="74" t="s">
        <v>135</v>
      </c>
      <c r="V28" s="159">
        <v>0</v>
      </c>
      <c r="W28" s="74" t="s">
        <v>261</v>
      </c>
      <c r="X28" s="74" t="s">
        <v>126</v>
      </c>
      <c r="Y28" s="160" t="s">
        <v>262</v>
      </c>
      <c r="Z28" s="67">
        <v>44</v>
      </c>
    </row>
    <row r="29" spans="4:26" ht="30" customHeight="1">
      <c r="D29" s="27">
        <v>16</v>
      </c>
      <c r="E29" s="74" t="s">
        <v>215</v>
      </c>
      <c r="F29" s="74" t="s">
        <v>217</v>
      </c>
      <c r="G29" s="162" t="s">
        <v>267</v>
      </c>
      <c r="H29" s="74" t="s">
        <v>268</v>
      </c>
      <c r="I29" s="74" t="s">
        <v>269</v>
      </c>
      <c r="J29" s="74" t="s">
        <v>207</v>
      </c>
      <c r="K29" s="75"/>
      <c r="L29" s="39"/>
      <c r="M29" s="76" t="s">
        <v>222</v>
      </c>
      <c r="N29" s="158">
        <v>6.11</v>
      </c>
      <c r="O29" s="158">
        <v>0.87</v>
      </c>
      <c r="P29" s="158">
        <v>0.88</v>
      </c>
      <c r="Q29" s="74"/>
      <c r="R29" s="75"/>
      <c r="S29" s="159"/>
      <c r="T29" s="74"/>
      <c r="U29" s="74"/>
      <c r="V29" s="159"/>
      <c r="W29" s="74"/>
      <c r="X29" s="74"/>
      <c r="Y29" s="160"/>
      <c r="Z29" s="67"/>
    </row>
    <row r="30" spans="4:26" ht="30" customHeight="1">
      <c r="D30" s="27">
        <v>17</v>
      </c>
      <c r="E30" s="74" t="s">
        <v>215</v>
      </c>
      <c r="F30" s="74" t="s">
        <v>217</v>
      </c>
      <c r="G30" s="74" t="s">
        <v>270</v>
      </c>
      <c r="H30" s="74" t="s">
        <v>271</v>
      </c>
      <c r="I30" s="74" t="s">
        <v>272</v>
      </c>
      <c r="J30" s="74" t="s">
        <v>207</v>
      </c>
      <c r="K30" s="75"/>
      <c r="L30" s="39"/>
      <c r="M30" s="76" t="s">
        <v>222</v>
      </c>
      <c r="N30" s="158">
        <v>4.5</v>
      </c>
      <c r="O30" s="158">
        <v>0.59</v>
      </c>
      <c r="P30" s="158">
        <v>0.71</v>
      </c>
      <c r="Q30" s="74"/>
      <c r="R30" s="75"/>
      <c r="S30" s="159"/>
      <c r="T30" s="74"/>
      <c r="U30" s="74"/>
      <c r="V30" s="159"/>
      <c r="W30" s="74"/>
      <c r="X30" s="74"/>
      <c r="Y30" s="160"/>
      <c r="Z30" s="67"/>
    </row>
    <row r="31" spans="4:26" ht="30" customHeight="1">
      <c r="D31" s="27">
        <v>18</v>
      </c>
      <c r="E31" s="74" t="s">
        <v>215</v>
      </c>
      <c r="F31" s="74" t="s">
        <v>217</v>
      </c>
      <c r="G31" s="74" t="s">
        <v>273</v>
      </c>
      <c r="H31" s="74" t="s">
        <v>274</v>
      </c>
      <c r="I31" s="74" t="s">
        <v>275</v>
      </c>
      <c r="J31" s="74" t="s">
        <v>207</v>
      </c>
      <c r="K31" s="75"/>
      <c r="L31" s="39"/>
      <c r="M31" s="76" t="s">
        <v>222</v>
      </c>
      <c r="N31" s="158">
        <v>7.8</v>
      </c>
      <c r="O31" s="158">
        <v>1.19</v>
      </c>
      <c r="P31" s="158">
        <v>1.19</v>
      </c>
      <c r="Q31" s="74"/>
      <c r="R31" s="75"/>
      <c r="S31" s="159"/>
      <c r="T31" s="74"/>
      <c r="U31" s="74"/>
      <c r="V31" s="159"/>
      <c r="W31" s="74"/>
      <c r="X31" s="74"/>
      <c r="Y31" s="160"/>
      <c r="Z31" s="67"/>
    </row>
    <row r="32" spans="4:26" ht="30" customHeight="1">
      <c r="D32" s="27">
        <v>19</v>
      </c>
      <c r="E32" s="74" t="s">
        <v>215</v>
      </c>
      <c r="F32" s="74" t="s">
        <v>217</v>
      </c>
      <c r="G32" s="74" t="s">
        <v>235</v>
      </c>
      <c r="H32" s="74" t="s">
        <v>236</v>
      </c>
      <c r="I32" s="74" t="s">
        <v>237</v>
      </c>
      <c r="J32" s="74" t="s">
        <v>129</v>
      </c>
      <c r="K32" s="75"/>
      <c r="L32" s="39">
        <v>160</v>
      </c>
      <c r="M32" s="76" t="s">
        <v>222</v>
      </c>
      <c r="N32" s="158">
        <v>10</v>
      </c>
      <c r="O32" s="158">
        <v>0</v>
      </c>
      <c r="P32" s="158">
        <v>11.96</v>
      </c>
      <c r="Q32" s="74"/>
      <c r="R32" s="75"/>
      <c r="S32" s="159"/>
      <c r="T32" s="74"/>
      <c r="U32" s="74" t="s">
        <v>129</v>
      </c>
      <c r="V32" s="159">
        <v>0.12</v>
      </c>
      <c r="W32" s="74" t="s">
        <v>278</v>
      </c>
      <c r="X32" s="74" t="s">
        <v>48</v>
      </c>
      <c r="Y32" s="160" t="s">
        <v>280</v>
      </c>
      <c r="Z32" s="67">
        <v>53</v>
      </c>
    </row>
    <row r="33" spans="4:26" hidden="1">
      <c r="D33" s="29"/>
      <c r="E33" s="15"/>
      <c r="F33" s="15"/>
      <c r="G33" s="15"/>
      <c r="H33" s="15"/>
      <c r="I33" s="15"/>
      <c r="J33" s="15"/>
      <c r="K33" s="15"/>
      <c r="L33" s="15"/>
      <c r="M33" s="15"/>
      <c r="N33" s="15"/>
      <c r="O33" s="15"/>
      <c r="P33" s="15"/>
      <c r="Q33" s="15"/>
      <c r="R33" s="15"/>
      <c r="S33" s="15"/>
      <c r="T33" s="15"/>
      <c r="U33" s="15"/>
      <c r="V33" s="15"/>
      <c r="W33" s="15"/>
      <c r="X33" s="15"/>
      <c r="Y33" s="15"/>
      <c r="Z33" s="28"/>
    </row>
    <row r="34" spans="4:26">
      <c r="D34" s="30" t="s">
        <v>112</v>
      </c>
      <c r="E34" s="31"/>
      <c r="F34" s="31"/>
      <c r="G34" s="31"/>
      <c r="H34" s="31"/>
      <c r="I34" s="31"/>
      <c r="J34" s="31"/>
      <c r="K34" s="31"/>
      <c r="L34" s="31"/>
      <c r="M34" s="31"/>
      <c r="N34" s="32">
        <f>IF(COUNT($N$13:N33)&gt;0,SUM($N$13:N33),"")</f>
        <v>15257.250000000002</v>
      </c>
      <c r="O34" s="31"/>
      <c r="P34" s="31"/>
      <c r="Q34" s="31"/>
      <c r="R34" s="31"/>
      <c r="S34" s="31"/>
      <c r="T34" s="31"/>
      <c r="U34" s="31"/>
      <c r="V34" s="31"/>
      <c r="W34" s="31"/>
      <c r="X34" s="31"/>
      <c r="Y34" s="31"/>
      <c r="Z34" s="33"/>
    </row>
  </sheetData>
  <sheetProtection algorithmName="SHA-512" hashValue="EWKPthkaQeQQTHtgeMF4XJflgtWXeAydNG1pvb9bs3sbhP8Goyk3zk1mVqfxW30cNp9bRjJdXtMTNZzavC7yDg==" saltValue="F/qFTB0Nqa1kem+UEOIsYg==" spinCount="100000" sheet="1" objects="1" scenarios="1"/>
  <mergeCells count="13">
    <mergeCell ref="O10:P10"/>
    <mergeCell ref="Q9:Z9"/>
    <mergeCell ref="Q10:T10"/>
    <mergeCell ref="G10:I10"/>
    <mergeCell ref="K10:K11"/>
    <mergeCell ref="M10:M11"/>
    <mergeCell ref="U10:Y10"/>
    <mergeCell ref="Z10:Z11"/>
    <mergeCell ref="E10:F10"/>
    <mergeCell ref="D10:D11"/>
    <mergeCell ref="J10:J11"/>
    <mergeCell ref="L10:L11"/>
    <mergeCell ref="N10:N11"/>
  </mergeCells>
  <dataValidations count="8">
    <dataValidation type="list" allowBlank="1" showInputMessage="1" showErrorMessage="1" sqref="Q12 Q14:Q32" xr:uid="{00000000-0002-0000-0200-000000000000}">
      <formula1>$AF$1:$AF$3</formula1>
    </dataValidation>
    <dataValidation type="list" allowBlank="1" showInputMessage="1" showErrorMessage="1" sqref="U12 U14:U32" xr:uid="{00000000-0002-0000-0200-000001000000}">
      <formula1>$AG$1:$AG$4</formula1>
    </dataValidation>
    <dataValidation type="list" allowBlank="1" showInputMessage="1" showErrorMessage="1" sqref="X12 X14:X32" xr:uid="{00000000-0002-0000-0200-000002000000}">
      <formula1>$AE$1:$AE$2</formula1>
    </dataValidation>
    <dataValidation allowBlank="1" showInputMessage="1" showErrorMessage="1" prompt="[A-Z][A-Z][A-Z][A-Z][A-Z][0-9][0-9][0-9][0-9][A-Z]_x000a_In absence of PAN please enter &quot;ZZZZZ9999Z&quot;" sqref="H12 F12 H14:H32 F14:F32" xr:uid="{00000000-0002-0000-0200-000003000000}"/>
    <dataValidation type="decimal" allowBlank="1" showInputMessage="1" showErrorMessage="1" sqref="S12 V12 S14:S32 V14:V32" xr:uid="{00000000-0002-0000-0200-000004000000}">
      <formula1>-9.99999999999999E+47</formula1>
      <formula2>9.99999999999999E+46</formula2>
    </dataValidation>
    <dataValidation type="decimal" allowBlank="1" showInputMessage="1" showErrorMessage="1" sqref="P12 P14:P32" xr:uid="{00000000-0002-0000-0200-000005000000}">
      <formula1>-9.99999999999999E+49</formula1>
      <formula2>9.99999999999999E+47</formula2>
    </dataValidation>
    <dataValidation type="decimal" allowBlank="1" showInputMessage="1" showErrorMessage="1" sqref="N12:O12 L12 N14:O32 L14:L32" xr:uid="{00000000-0002-0000-0200-000006000000}">
      <formula1>-9.99999999999999E+54</formula1>
      <formula2>9.99999999999999E+51</formula2>
    </dataValidation>
    <dataValidation type="list" allowBlank="1" showInputMessage="1" showErrorMessage="1" sqref="J12 J14:J32" xr:uid="{00000000-0002-0000-0200-000007000000}">
      <formula1>$E$3:$R$3</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60960</xdr:colOff>
                    <xdr:row>13</xdr:row>
                    <xdr:rowOff>60960</xdr:rowOff>
                  </from>
                  <to>
                    <xdr:col>25</xdr:col>
                    <xdr:colOff>1356360</xdr:colOff>
                    <xdr:row>13</xdr:row>
                    <xdr:rowOff>327660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60960</xdr:colOff>
                    <xdr:row>14</xdr:row>
                    <xdr:rowOff>60960</xdr:rowOff>
                  </from>
                  <to>
                    <xdr:col>25</xdr:col>
                    <xdr:colOff>1356360</xdr:colOff>
                    <xdr:row>14</xdr:row>
                    <xdr:rowOff>327660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60960</xdr:colOff>
                    <xdr:row>15</xdr:row>
                    <xdr:rowOff>60960</xdr:rowOff>
                  </from>
                  <to>
                    <xdr:col>25</xdr:col>
                    <xdr:colOff>1356360</xdr:colOff>
                    <xdr:row>15</xdr:row>
                    <xdr:rowOff>327660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60960</xdr:colOff>
                    <xdr:row>16</xdr:row>
                    <xdr:rowOff>60960</xdr:rowOff>
                  </from>
                  <to>
                    <xdr:col>25</xdr:col>
                    <xdr:colOff>1356360</xdr:colOff>
                    <xdr:row>16</xdr:row>
                    <xdr:rowOff>327660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60960</xdr:colOff>
                    <xdr:row>17</xdr:row>
                    <xdr:rowOff>60960</xdr:rowOff>
                  </from>
                  <to>
                    <xdr:col>25</xdr:col>
                    <xdr:colOff>1356360</xdr:colOff>
                    <xdr:row>17</xdr:row>
                    <xdr:rowOff>327660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60960</xdr:colOff>
                    <xdr:row>18</xdr:row>
                    <xdr:rowOff>60960</xdr:rowOff>
                  </from>
                  <to>
                    <xdr:col>25</xdr:col>
                    <xdr:colOff>1356360</xdr:colOff>
                    <xdr:row>18</xdr:row>
                    <xdr:rowOff>327660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60960</xdr:colOff>
                    <xdr:row>19</xdr:row>
                    <xdr:rowOff>60960</xdr:rowOff>
                  </from>
                  <to>
                    <xdr:col>25</xdr:col>
                    <xdr:colOff>1356360</xdr:colOff>
                    <xdr:row>19</xdr:row>
                    <xdr:rowOff>327660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25</xdr:col>
                    <xdr:colOff>60960</xdr:colOff>
                    <xdr:row>20</xdr:row>
                    <xdr:rowOff>60960</xdr:rowOff>
                  </from>
                  <to>
                    <xdr:col>25</xdr:col>
                    <xdr:colOff>1356360</xdr:colOff>
                    <xdr:row>20</xdr:row>
                    <xdr:rowOff>327660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25</xdr:col>
                    <xdr:colOff>60960</xdr:colOff>
                    <xdr:row>21</xdr:row>
                    <xdr:rowOff>60960</xdr:rowOff>
                  </from>
                  <to>
                    <xdr:col>25</xdr:col>
                    <xdr:colOff>1356360</xdr:colOff>
                    <xdr:row>21</xdr:row>
                    <xdr:rowOff>327660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25</xdr:col>
                    <xdr:colOff>60960</xdr:colOff>
                    <xdr:row>22</xdr:row>
                    <xdr:rowOff>60960</xdr:rowOff>
                  </from>
                  <to>
                    <xdr:col>25</xdr:col>
                    <xdr:colOff>1356360</xdr:colOff>
                    <xdr:row>22</xdr:row>
                    <xdr:rowOff>327660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25</xdr:col>
                    <xdr:colOff>60960</xdr:colOff>
                    <xdr:row>23</xdr:row>
                    <xdr:rowOff>60960</xdr:rowOff>
                  </from>
                  <to>
                    <xdr:col>25</xdr:col>
                    <xdr:colOff>1356360</xdr:colOff>
                    <xdr:row>23</xdr:row>
                    <xdr:rowOff>327660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25</xdr:col>
                    <xdr:colOff>60960</xdr:colOff>
                    <xdr:row>24</xdr:row>
                    <xdr:rowOff>60960</xdr:rowOff>
                  </from>
                  <to>
                    <xdr:col>25</xdr:col>
                    <xdr:colOff>1356360</xdr:colOff>
                    <xdr:row>24</xdr:row>
                    <xdr:rowOff>327660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25</xdr:col>
                    <xdr:colOff>60960</xdr:colOff>
                    <xdr:row>25</xdr:row>
                    <xdr:rowOff>60960</xdr:rowOff>
                  </from>
                  <to>
                    <xdr:col>25</xdr:col>
                    <xdr:colOff>1356360</xdr:colOff>
                    <xdr:row>25</xdr:row>
                    <xdr:rowOff>327660</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25</xdr:col>
                    <xdr:colOff>60960</xdr:colOff>
                    <xdr:row>26</xdr:row>
                    <xdr:rowOff>60960</xdr:rowOff>
                  </from>
                  <to>
                    <xdr:col>25</xdr:col>
                    <xdr:colOff>1356360</xdr:colOff>
                    <xdr:row>26</xdr:row>
                    <xdr:rowOff>327660</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25</xdr:col>
                    <xdr:colOff>60960</xdr:colOff>
                    <xdr:row>27</xdr:row>
                    <xdr:rowOff>60960</xdr:rowOff>
                  </from>
                  <to>
                    <xdr:col>25</xdr:col>
                    <xdr:colOff>1356360</xdr:colOff>
                    <xdr:row>27</xdr:row>
                    <xdr:rowOff>327660</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25</xdr:col>
                    <xdr:colOff>60960</xdr:colOff>
                    <xdr:row>28</xdr:row>
                    <xdr:rowOff>60960</xdr:rowOff>
                  </from>
                  <to>
                    <xdr:col>25</xdr:col>
                    <xdr:colOff>1356360</xdr:colOff>
                    <xdr:row>28</xdr:row>
                    <xdr:rowOff>327660</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25</xdr:col>
                    <xdr:colOff>60960</xdr:colOff>
                    <xdr:row>29</xdr:row>
                    <xdr:rowOff>60960</xdr:rowOff>
                  </from>
                  <to>
                    <xdr:col>25</xdr:col>
                    <xdr:colOff>1356360</xdr:colOff>
                    <xdr:row>29</xdr:row>
                    <xdr:rowOff>327660</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25</xdr:col>
                    <xdr:colOff>60960</xdr:colOff>
                    <xdr:row>30</xdr:row>
                    <xdr:rowOff>60960</xdr:rowOff>
                  </from>
                  <to>
                    <xdr:col>25</xdr:col>
                    <xdr:colOff>1356360</xdr:colOff>
                    <xdr:row>30</xdr:row>
                    <xdr:rowOff>327660</xdr:rowOff>
                  </to>
                </anchor>
              </controlPr>
            </control>
          </mc:Choice>
        </mc:AlternateContent>
        <mc:AlternateContent xmlns:mc="http://schemas.openxmlformats.org/markup-compatibility/2006">
          <mc:Choice Requires="x14">
            <control shapeId="3093" r:id="rId22" name="Button 21">
              <controlPr defaultSize="0" print="0" autoFill="0" autoPict="0" macro="[0]!opentextblock">
                <anchor moveWithCells="1" sizeWithCells="1">
                  <from>
                    <xdr:col>25</xdr:col>
                    <xdr:colOff>60960</xdr:colOff>
                    <xdr:row>31</xdr:row>
                    <xdr:rowOff>60960</xdr:rowOff>
                  </from>
                  <to>
                    <xdr:col>25</xdr:col>
                    <xdr:colOff>1356360</xdr:colOff>
                    <xdr:row>31</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E53"/>
  <sheetViews>
    <sheetView workbookViewId="0">
      <selection activeCell="B1" sqref="B1:AZ4"/>
    </sheetView>
  </sheetViews>
  <sheetFormatPr defaultRowHeight="14.4"/>
  <sheetData>
    <row r="1" spans="2:5">
      <c r="B1" s="35" t="s">
        <v>199</v>
      </c>
      <c r="E1">
        <v>53</v>
      </c>
    </row>
    <row r="2" spans="2:5">
      <c r="B2" s="35" t="s">
        <v>200</v>
      </c>
    </row>
    <row r="3" spans="2:5">
      <c r="B3" s="35" t="s">
        <v>201</v>
      </c>
    </row>
    <row r="4" spans="2:5">
      <c r="B4" s="35" t="s">
        <v>202</v>
      </c>
    </row>
    <row r="5" spans="2:5">
      <c r="B5" s="35" t="s">
        <v>202</v>
      </c>
    </row>
    <row r="6" spans="2:5">
      <c r="B6" s="35" t="s">
        <v>202</v>
      </c>
    </row>
    <row r="7" spans="2:5">
      <c r="B7" s="35" t="s">
        <v>202</v>
      </c>
    </row>
    <row r="8" spans="2:5">
      <c r="B8" s="35" t="s">
        <v>210</v>
      </c>
    </row>
    <row r="9" spans="2:5">
      <c r="B9" s="35" t="s">
        <v>210</v>
      </c>
    </row>
    <row r="10" spans="2:5">
      <c r="B10" s="35" t="s">
        <v>213</v>
      </c>
    </row>
    <row r="11" spans="2:5">
      <c r="B11" s="35" t="s">
        <v>214</v>
      </c>
    </row>
    <row r="12" spans="2:5">
      <c r="B12" s="35"/>
    </row>
    <row r="13" spans="2:5">
      <c r="B13" s="73" t="s">
        <v>227</v>
      </c>
    </row>
    <row r="14" spans="2:5">
      <c r="B14" s="73" t="s">
        <v>234</v>
      </c>
    </row>
    <row r="15" spans="2:5">
      <c r="B15" s="73" t="s">
        <v>239</v>
      </c>
    </row>
    <row r="16" spans="2:5">
      <c r="B16" s="73" t="s">
        <v>244</v>
      </c>
    </row>
    <row r="17" spans="2:2">
      <c r="B17" s="73" t="s">
        <v>245</v>
      </c>
    </row>
    <row r="18" spans="2:2">
      <c r="B18" s="73" t="s">
        <v>247</v>
      </c>
    </row>
    <row r="19" spans="2:2">
      <c r="B19" s="73" t="s">
        <v>245</v>
      </c>
    </row>
    <row r="20" spans="2:2">
      <c r="B20" s="73" t="s">
        <v>248</v>
      </c>
    </row>
    <row r="21" spans="2:2">
      <c r="B21" s="73" t="s">
        <v>253</v>
      </c>
    </row>
    <row r="22" spans="2:2">
      <c r="B22" s="73" t="s">
        <v>253</v>
      </c>
    </row>
    <row r="23" spans="2:2">
      <c r="B23" s="73" t="s">
        <v>256</v>
      </c>
    </row>
    <row r="24" spans="2:2">
      <c r="B24" s="73" t="s">
        <v>256</v>
      </c>
    </row>
    <row r="25" spans="2:2">
      <c r="B25" s="73" t="s">
        <v>257</v>
      </c>
    </row>
    <row r="26" spans="2:2">
      <c r="B26" s="73" t="s">
        <v>256</v>
      </c>
    </row>
    <row r="27" spans="2:2">
      <c r="B27" s="73" t="s">
        <v>256</v>
      </c>
    </row>
    <row r="28" spans="2:2">
      <c r="B28" s="73" t="s">
        <v>259</v>
      </c>
    </row>
    <row r="29" spans="2:2">
      <c r="B29" s="73" t="s">
        <v>259</v>
      </c>
    </row>
    <row r="30" spans="2:2">
      <c r="B30" s="73" t="s">
        <v>256</v>
      </c>
    </row>
    <row r="31" spans="2:2">
      <c r="B31" s="73" t="s">
        <v>257</v>
      </c>
    </row>
    <row r="32" spans="2:2">
      <c r="B32" s="73" t="s">
        <v>253</v>
      </c>
    </row>
    <row r="33" spans="2:2">
      <c r="B33" s="73" t="s">
        <v>257</v>
      </c>
    </row>
    <row r="34" spans="2:2">
      <c r="B34" s="73" t="s">
        <v>256</v>
      </c>
    </row>
    <row r="35" spans="2:2">
      <c r="B35" s="73" t="s">
        <v>259</v>
      </c>
    </row>
    <row r="36" spans="2:2">
      <c r="B36" s="73" t="s">
        <v>263</v>
      </c>
    </row>
    <row r="37" spans="2:2">
      <c r="B37" s="73" t="s">
        <v>263</v>
      </c>
    </row>
    <row r="38" spans="2:2">
      <c r="B38" s="73" t="s">
        <v>263</v>
      </c>
    </row>
    <row r="39" spans="2:2">
      <c r="B39" s="73" t="s">
        <v>266</v>
      </c>
    </row>
    <row r="40" spans="2:2">
      <c r="B40" s="73" t="s">
        <v>239</v>
      </c>
    </row>
    <row r="41" spans="2:2">
      <c r="B41" s="73" t="s">
        <v>281</v>
      </c>
    </row>
    <row r="42" spans="2:2">
      <c r="B42" s="73" t="s">
        <v>239</v>
      </c>
    </row>
    <row r="43" spans="2:2">
      <c r="B43" s="73" t="s">
        <v>263</v>
      </c>
    </row>
    <row r="44" spans="2:2">
      <c r="B44" s="73" t="s">
        <v>266</v>
      </c>
    </row>
    <row r="45" spans="2:2">
      <c r="B45" s="73" t="s">
        <v>239</v>
      </c>
    </row>
    <row r="46" spans="2:2">
      <c r="B46" s="73" t="s">
        <v>282</v>
      </c>
    </row>
    <row r="47" spans="2:2">
      <c r="B47" s="73" t="s">
        <v>239</v>
      </c>
    </row>
    <row r="48" spans="2:2">
      <c r="B48" s="73" t="s">
        <v>282</v>
      </c>
    </row>
    <row r="49" spans="2:2">
      <c r="B49" s="73" t="s">
        <v>282</v>
      </c>
    </row>
    <row r="50" spans="2:2">
      <c r="B50" s="73" t="s">
        <v>239</v>
      </c>
    </row>
    <row r="51" spans="2:2">
      <c r="B51" s="73" t="s">
        <v>282</v>
      </c>
    </row>
    <row r="52" spans="2:2">
      <c r="B52" s="73" t="s">
        <v>239</v>
      </c>
    </row>
    <row r="53" spans="2:2">
      <c r="B53" s="73" t="s">
        <v>282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40"/>
  <sheetViews>
    <sheetView topLeftCell="A19" workbookViewId="0">
      <selection activeCell="A40" sqref="A40"/>
    </sheetView>
  </sheetViews>
  <sheetFormatPr defaultRowHeight="14.4"/>
  <cols>
    <col min="1" max="1" width="47.109375" customWidth="1"/>
    <col min="2" max="2" width="47.33203125" customWidth="1"/>
    <col min="3" max="3" width="26.44140625" customWidth="1"/>
    <col min="4" max="4" width="14.33203125" bestFit="1" customWidth="1"/>
  </cols>
  <sheetData>
    <row r="1" spans="1:4" ht="18">
      <c r="A1" s="52" t="s">
        <v>140</v>
      </c>
      <c r="B1" s="52" t="s">
        <v>141</v>
      </c>
      <c r="C1" s="52" t="s">
        <v>142</v>
      </c>
      <c r="D1" s="52" t="s">
        <v>143</v>
      </c>
    </row>
    <row r="2" spans="1:4">
      <c r="A2" t="s">
        <v>56</v>
      </c>
      <c r="B2" t="s">
        <v>55</v>
      </c>
      <c r="C2" t="s">
        <v>162</v>
      </c>
      <c r="D2" t="s">
        <v>175</v>
      </c>
    </row>
    <row r="3" spans="1:4">
      <c r="A3" t="s">
        <v>61</v>
      </c>
      <c r="B3" t="s">
        <v>60</v>
      </c>
      <c r="C3" t="s">
        <v>163</v>
      </c>
      <c r="D3" t="s">
        <v>175</v>
      </c>
    </row>
    <row r="4" spans="1:4">
      <c r="A4" t="s">
        <v>67</v>
      </c>
      <c r="B4" t="s">
        <v>66</v>
      </c>
      <c r="C4" t="s">
        <v>162</v>
      </c>
      <c r="D4" t="s">
        <v>175</v>
      </c>
    </row>
    <row r="5" spans="1:4">
      <c r="A5" t="s">
        <v>71</v>
      </c>
      <c r="B5" t="s">
        <v>70</v>
      </c>
      <c r="C5" t="s">
        <v>162</v>
      </c>
      <c r="D5" t="s">
        <v>175</v>
      </c>
    </row>
    <row r="6" spans="1:4">
      <c r="A6" t="s">
        <v>74</v>
      </c>
      <c r="B6" t="s">
        <v>73</v>
      </c>
      <c r="C6" t="s">
        <v>164</v>
      </c>
      <c r="D6" t="s">
        <v>176</v>
      </c>
    </row>
    <row r="7" spans="1:4">
      <c r="A7" t="s">
        <v>77</v>
      </c>
      <c r="B7" t="s">
        <v>76</v>
      </c>
      <c r="C7" t="s">
        <v>164</v>
      </c>
      <c r="D7" t="s">
        <v>176</v>
      </c>
    </row>
    <row r="8" spans="1:4">
      <c r="A8" t="s">
        <v>80</v>
      </c>
      <c r="B8" t="s">
        <v>79</v>
      </c>
      <c r="C8" t="s">
        <v>165</v>
      </c>
      <c r="D8" t="s">
        <v>176</v>
      </c>
    </row>
    <row r="9" spans="1:4">
      <c r="A9" t="s">
        <v>83</v>
      </c>
      <c r="B9" t="s">
        <v>82</v>
      </c>
      <c r="C9" t="s">
        <v>164</v>
      </c>
      <c r="D9" t="s">
        <v>176</v>
      </c>
    </row>
    <row r="10" spans="1:4">
      <c r="A10" t="s">
        <v>86</v>
      </c>
      <c r="B10" t="s">
        <v>85</v>
      </c>
      <c r="C10" t="s">
        <v>164</v>
      </c>
      <c r="D10" t="s">
        <v>176</v>
      </c>
    </row>
    <row r="11" spans="1:4">
      <c r="A11" t="s">
        <v>87</v>
      </c>
      <c r="B11" t="s">
        <v>125</v>
      </c>
      <c r="C11" t="s">
        <v>166</v>
      </c>
      <c r="D11" t="s">
        <v>176</v>
      </c>
    </row>
    <row r="12" spans="1:4">
      <c r="A12" t="s">
        <v>144</v>
      </c>
      <c r="B12" t="s">
        <v>111</v>
      </c>
      <c r="C12" t="s">
        <v>167</v>
      </c>
      <c r="D12" t="s">
        <v>176</v>
      </c>
    </row>
    <row r="13" spans="1:4">
      <c r="A13" t="s">
        <v>89</v>
      </c>
      <c r="B13" t="s">
        <v>88</v>
      </c>
      <c r="C13" t="s">
        <v>167</v>
      </c>
      <c r="D13" t="s">
        <v>176</v>
      </c>
    </row>
    <row r="14" spans="1:4">
      <c r="A14" t="s">
        <v>145</v>
      </c>
      <c r="C14" t="s">
        <v>162</v>
      </c>
      <c r="D14" t="s">
        <v>176</v>
      </c>
    </row>
    <row r="15" spans="1:4">
      <c r="A15" t="s">
        <v>146</v>
      </c>
      <c r="C15" t="s">
        <v>168</v>
      </c>
      <c r="D15" t="s">
        <v>176</v>
      </c>
    </row>
    <row r="16" spans="1:4">
      <c r="A16" t="s">
        <v>147</v>
      </c>
      <c r="C16" t="s">
        <v>162</v>
      </c>
      <c r="D16" t="s">
        <v>176</v>
      </c>
    </row>
    <row r="17" spans="1:4">
      <c r="A17" t="s">
        <v>148</v>
      </c>
      <c r="C17" t="s">
        <v>168</v>
      </c>
      <c r="D17" t="s">
        <v>176</v>
      </c>
    </row>
    <row r="18" spans="1:4">
      <c r="A18" t="s">
        <v>149</v>
      </c>
      <c r="C18" t="s">
        <v>162</v>
      </c>
      <c r="D18" t="s">
        <v>176</v>
      </c>
    </row>
    <row r="19" spans="1:4">
      <c r="A19" t="s">
        <v>150</v>
      </c>
      <c r="C19" t="s">
        <v>169</v>
      </c>
      <c r="D19" t="s">
        <v>176</v>
      </c>
    </row>
    <row r="20" spans="1:4">
      <c r="A20" t="s">
        <v>151</v>
      </c>
      <c r="C20" t="s">
        <v>170</v>
      </c>
      <c r="D20" t="s">
        <v>176</v>
      </c>
    </row>
    <row r="21" spans="1:4">
      <c r="A21" t="s">
        <v>152</v>
      </c>
      <c r="C21" t="s">
        <v>170</v>
      </c>
      <c r="D21" t="s">
        <v>176</v>
      </c>
    </row>
    <row r="22" spans="1:4">
      <c r="A22" t="s">
        <v>153</v>
      </c>
      <c r="C22" t="s">
        <v>170</v>
      </c>
      <c r="D22" t="s">
        <v>176</v>
      </c>
    </row>
    <row r="23" spans="1:4">
      <c r="A23" t="s">
        <v>153</v>
      </c>
      <c r="C23" t="s">
        <v>170</v>
      </c>
      <c r="D23" t="s">
        <v>176</v>
      </c>
    </row>
    <row r="24" spans="1:4">
      <c r="A24" t="s">
        <v>154</v>
      </c>
      <c r="C24" t="s">
        <v>171</v>
      </c>
      <c r="D24" t="s">
        <v>176</v>
      </c>
    </row>
    <row r="25" spans="1:4">
      <c r="A25" t="s">
        <v>155</v>
      </c>
      <c r="C25" t="s">
        <v>173</v>
      </c>
      <c r="D25" t="s">
        <v>176</v>
      </c>
    </row>
    <row r="26" spans="1:4">
      <c r="A26" t="s">
        <v>156</v>
      </c>
      <c r="C26" t="s">
        <v>162</v>
      </c>
      <c r="D26" t="s">
        <v>176</v>
      </c>
    </row>
    <row r="27" spans="1:4">
      <c r="A27" t="s">
        <v>157</v>
      </c>
      <c r="C27" t="s">
        <v>172</v>
      </c>
      <c r="D27" t="s">
        <v>176</v>
      </c>
    </row>
    <row r="28" spans="1:4">
      <c r="A28" t="s">
        <v>158</v>
      </c>
      <c r="C28" t="s">
        <v>173</v>
      </c>
      <c r="D28" t="s">
        <v>176</v>
      </c>
    </row>
    <row r="29" spans="1:4">
      <c r="A29" t="s">
        <v>159</v>
      </c>
      <c r="C29" t="s">
        <v>162</v>
      </c>
      <c r="D29" t="s">
        <v>176</v>
      </c>
    </row>
    <row r="30" spans="1:4">
      <c r="A30" t="s">
        <v>160</v>
      </c>
      <c r="C30" t="s">
        <v>174</v>
      </c>
      <c r="D30" t="s">
        <v>176</v>
      </c>
    </row>
    <row r="31" spans="1:4">
      <c r="A31" t="s">
        <v>161</v>
      </c>
      <c r="C31" t="s">
        <v>162</v>
      </c>
      <c r="D31" t="s">
        <v>176</v>
      </c>
    </row>
    <row r="32" spans="1:4">
      <c r="A32" t="s">
        <v>177</v>
      </c>
      <c r="C32" t="s">
        <v>162</v>
      </c>
      <c r="D32" t="s">
        <v>176</v>
      </c>
    </row>
    <row r="33" spans="1:4">
      <c r="A33" t="s">
        <v>178</v>
      </c>
      <c r="C33" t="s">
        <v>162</v>
      </c>
      <c r="D33" t="s">
        <v>176</v>
      </c>
    </row>
    <row r="34" spans="1:4">
      <c r="A34" t="s">
        <v>185</v>
      </c>
      <c r="B34" t="s">
        <v>186</v>
      </c>
      <c r="C34" t="s">
        <v>195</v>
      </c>
      <c r="D34" t="s">
        <v>176</v>
      </c>
    </row>
    <row r="35" spans="1:4">
      <c r="A35" t="s">
        <v>187</v>
      </c>
      <c r="B35" t="s">
        <v>188</v>
      </c>
      <c r="C35" t="s">
        <v>195</v>
      </c>
      <c r="D35" t="s">
        <v>176</v>
      </c>
    </row>
    <row r="36" spans="1:4">
      <c r="A36" t="s">
        <v>189</v>
      </c>
      <c r="B36" t="s">
        <v>190</v>
      </c>
      <c r="C36" t="s">
        <v>167</v>
      </c>
      <c r="D36" t="s">
        <v>176</v>
      </c>
    </row>
    <row r="37" spans="1:4">
      <c r="A37" t="s">
        <v>191</v>
      </c>
      <c r="B37" t="s">
        <v>192</v>
      </c>
      <c r="C37" t="s">
        <v>167</v>
      </c>
      <c r="D37" t="s">
        <v>176</v>
      </c>
    </row>
    <row r="38" spans="1:4">
      <c r="A38" t="s">
        <v>193</v>
      </c>
      <c r="B38" t="s">
        <v>194</v>
      </c>
      <c r="C38" t="s">
        <v>196</v>
      </c>
      <c r="D38" t="s">
        <v>176</v>
      </c>
    </row>
    <row r="39" spans="1:4">
      <c r="A39" t="s">
        <v>211</v>
      </c>
      <c r="B39" t="s">
        <v>197</v>
      </c>
      <c r="C39" t="s">
        <v>162</v>
      </c>
      <c r="D39" t="s">
        <v>176</v>
      </c>
    </row>
    <row r="40" spans="1:4">
      <c r="A40" t="s">
        <v>212</v>
      </c>
      <c r="B40" t="s">
        <v>198</v>
      </c>
      <c r="C40" t="s">
        <v>196</v>
      </c>
      <c r="D40"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Related party transactions</vt:lpstr>
      <vt:lpstr>TextBlock</vt:lpstr>
      <vt:lpstr>Taxonomy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UJALA</dc:creator>
  <cp:lastModifiedBy>Scan Steels</cp:lastModifiedBy>
  <dcterms:created xsi:type="dcterms:W3CDTF">2022-02-03T05:17:49Z</dcterms:created>
  <dcterms:modified xsi:type="dcterms:W3CDTF">2022-11-18T12:01:03Z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305594db-e4a2-4ec9-a41a-c66b048da884</vt:lpwstr>
  </property>
</Properties>
</file>